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'v1bvyumsqh02d2hwuje5xik5uk'!$C$21:$C$303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'v1bvyumsqh02d2hwuje5xik5uk'!$J$21:$J$303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'Лист1'!$13:$13</definedName>
    <definedName name="_xlnm.Print_Area" localSheetId="0">'Лист1'!$A$1:$J$305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Людмила Петровна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<sst xmlns="http://schemas.openxmlformats.org/spreadsheetml/2006/main" count="2050" uniqueCount="500">
  <si>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</si>
  <si>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</si>
  <si>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</si>
  <si>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</si>
  <si>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</si>
  <si>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</si>
  <si>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</si>
  <si>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</si>
  <si>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</si>
  <si>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</si>
  <si>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</si>
  <si>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</si>
  <si>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</si>
  <si>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</si>
  <si>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</si>
  <si>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</si>
  <si>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</si>
  <si>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</si>
  <si>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>Сумма      (тыс. рублей)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</si>
  <si>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</si>
  <si>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</si>
  <si>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</si>
  <si>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</si>
  <si>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</si>
  <si>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</si>
  <si>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{132AACA3-E782-4337-A361-361E9C69B968}</t>
  </si>
  <si>
    <t>4482</t>
  </si>
  <si>
    <t>1805=-1,1804=-1</t>
  </si>
  <si>
    <t>0000000000</t>
  </si>
  <si>
    <t/>
  </si>
  <si>
    <t>000</t>
  </si>
  <si>
    <t>5200000000</t>
  </si>
  <si>
    <t>Обеспечение деятельности органов местного самоуправления</t>
  </si>
  <si>
    <t>5200005000</t>
  </si>
  <si>
    <t>Проведение выборов и референдумов</t>
  </si>
  <si>
    <t>5200005030</t>
  </si>
  <si>
    <t>Выборы депутатов Тужинской районной Думы</t>
  </si>
  <si>
    <t>800</t>
  </si>
  <si>
    <t>Иные бюджетные ассигнования</t>
  </si>
  <si>
    <t>5200051200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</si>
  <si>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</si>
  <si>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200</t>
  </si>
  <si>
    <t>Закупка товаров, работ и услуг для государственных нужд</t>
  </si>
  <si>
    <t>5200001000</t>
  </si>
  <si>
    <t>Руководство и управление в сфере установленных функций органов местного самоуправления</t>
  </si>
  <si>
    <t>5200001030</t>
  </si>
  <si>
    <t>Центральный аппарат</t>
  </si>
  <si>
    <t>520000103В</t>
  </si>
  <si>
    <t>Средства местного бюджета</t>
  </si>
  <si>
    <t>520000103Б</t>
  </si>
  <si>
    <t>Средства местного бюджета на софинансирование расходов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</si>
  <si>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</si>
  <si>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</si>
  <si>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520000103А</t>
  </si>
  <si>
    <t>Средства областного бюджета за счет субсидии на выравнивание</t>
  </si>
  <si>
    <t>5200001010</t>
  </si>
  <si>
    <t>Глава муниципального образования</t>
  </si>
  <si>
    <t>520000101Б</t>
  </si>
  <si>
    <t>520000101А</t>
  </si>
  <si>
    <t>1600000000</t>
  </si>
  <si>
    <t>Муниципальная программа Тужинского муниципального района "Энергосбережение и повышение энергетической эффективности"</t>
  </si>
  <si>
    <t>1600004000</t>
  </si>
  <si>
    <t>Мероприятия в установленной сфере деятельности</t>
  </si>
  <si>
    <t>1600004200</t>
  </si>
  <si>
    <t>Общегосударственные мероприятия</t>
  </si>
  <si>
    <t>1300000000</t>
  </si>
  <si>
    <t>Муниципальная программа Тужинского муниципального района "Развитие физической культуры и спорта"</t>
  </si>
  <si>
    <t>1300015000</t>
  </si>
  <si>
    <t>Софинансирование расходных обязательств, возникших при выполнении полномочий органов местного самоуправления по вопросам местного значения</t>
  </si>
  <si>
    <t>1300015170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</si>
  <si>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</si>
  <si>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400</t>
  </si>
  <si>
    <t>Капитальные вложения в объекты недвижимого имущества государственной (муниципальной) собственности</t>
  </si>
  <si>
    <t>1300004000</t>
  </si>
  <si>
    <t>1300004110</t>
  </si>
  <si>
    <t>Мероприятия в области физической культуры и спорта</t>
  </si>
  <si>
    <t>1200000000</t>
  </si>
  <si>
    <t>Муниципальная программа Тужинского муниципального района "Повышение эффективности реализации молодежной политики"</t>
  </si>
  <si>
    <t>1200004000</t>
  </si>
  <si>
    <t>1200004140</t>
  </si>
  <si>
    <t>Мероприятия в сфере молодежной политики</t>
  </si>
  <si>
    <t>1100000000</t>
  </si>
  <si>
    <t>Муниципальная программа Тужинского муниципального района "Поддержка и развитие малого и среднего предпринимательства"</t>
  </si>
  <si>
    <t>1100004000</t>
  </si>
  <si>
    <t>1100004350</t>
  </si>
  <si>
    <t>Мероприятия по развитию малого и среднего предпринимательства</t>
  </si>
  <si>
    <t>1000000000</t>
  </si>
  <si>
    <t>Муниципальная программа Тужинского муниципального района "Развитие транспортной инфраструктуры"</t>
  </si>
  <si>
    <t>10000S5080</t>
  </si>
  <si>
    <t>Осуществление дорожной деятельности в отношении автомобильных дорог общего пользования местного значения</t>
  </si>
  <si>
    <t>1000015000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</si>
  <si>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</si>
  <si>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1000015080</t>
  </si>
  <si>
    <t>Осуществление  дорожной деятельности в отношении автомобильных дорог общего пользования местного значения</t>
  </si>
  <si>
    <t>1000004000</t>
  </si>
  <si>
    <t>1000004300</t>
  </si>
  <si>
    <t>Мероприятия в сфере дорожной деятельности</t>
  </si>
  <si>
    <t>1000004310</t>
  </si>
  <si>
    <t>Поддержка автомобильного транспорта</t>
  </si>
  <si>
    <t>0900000000</t>
  </si>
  <si>
    <t>Муниципальная программа Тужинского муниципального района "Программа управления муниципальным имуществом"</t>
  </si>
  <si>
    <t>0900004000</t>
  </si>
  <si>
    <t>0900004020</t>
  </si>
  <si>
    <t>Управление муниципальной собственностью</t>
  </si>
  <si>
    <t>0800000000</t>
  </si>
  <si>
    <t>Муниципальная программа Тужинского муниципального района "Развитие архивного дела"</t>
  </si>
  <si>
    <t>0800002000</t>
  </si>
  <si>
    <t>Финансовое обеспечение деятельности государственных (муниципальных) учреждений</t>
  </si>
  <si>
    <t>0800002040</t>
  </si>
  <si>
    <t>Учреждения, оказывающие услуги в сфере архивного дела</t>
  </si>
  <si>
    <t>0800016000</t>
  </si>
  <si>
    <t>Финансовое обеспечение расходных обязательств публично-правовых образований, возникающих при выполнении государственных полномочий Кировской области</t>
  </si>
  <si>
    <t>0800016010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</si>
  <si>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</si>
  <si>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0700000000</t>
  </si>
  <si>
    <t>Муниципальная программа Тужинского муниципального района "Охрана окружающей среды и экологическое воспитание"</t>
  </si>
  <si>
    <t>0700004000</t>
  </si>
  <si>
    <t>0700004050</t>
  </si>
  <si>
    <t>Природоохранные мероприятия</t>
  </si>
  <si>
    <t>600</t>
  </si>
  <si>
    <t>Предоставление субсидий бюджетным, автономным учреждениям и иным некоммерческим организациям</t>
  </si>
  <si>
    <t>0600000000</t>
  </si>
  <si>
    <t>Муниципальная программа Тужинского муниципального района "Развитие агропромышленного комплекса"</t>
  </si>
  <si>
    <t>0600015000</t>
  </si>
  <si>
    <t>0600015110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</si>
  <si>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</si>
  <si>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0600050550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</si>
  <si>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</si>
  <si>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0600050480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</si>
  <si>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</si>
  <si>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0600050470</t>
  </si>
  <si>
    <t>Возмещение части процентой ставки по краткосрочным кредитам (займам) на развитие животноводства, переработки и реализации продукции животноводства</t>
  </si>
  <si>
    <t>0600050390</t>
  </si>
  <si>
    <t>Возмещение части процентной ставки по инвестиционным кредитам (займам) на развития растениеводства, переработки и развитие инфраструктуры и логистического обеспечения рынков продукции растениеводства</t>
  </si>
  <si>
    <t>0600050380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</si>
  <si>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</si>
  <si>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0600016000</t>
  </si>
  <si>
    <t>0600016020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</si>
  <si>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</si>
  <si>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0600016070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</si>
  <si>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</si>
  <si>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0600016160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</si>
  <si>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</si>
  <si>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06000S5110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</si>
  <si>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 собственнсоти на которые граждане отказались</t>
  </si>
  <si>
    <t>0400000000</t>
  </si>
  <si>
    <t>Муниципальная программа Тужинского муниципального района "Обеспечение безопасности и жизнедеятельности населения"</t>
  </si>
  <si>
    <t>0400002000</t>
  </si>
  <si>
    <t>0400002220</t>
  </si>
  <si>
    <t>Обеспечение деятельности учреждений</t>
  </si>
  <si>
    <t>040000222В</t>
  </si>
  <si>
    <t>040000222Б</t>
  </si>
  <si>
    <t>040000222А</t>
  </si>
  <si>
    <t>0400004000</t>
  </si>
  <si>
    <t>0400004180</t>
  </si>
  <si>
    <t>Мероприятия по безопасности дорожного движения, участие в областном конкурсе "Безопасное колесо"</t>
  </si>
  <si>
    <t>0400004060</t>
  </si>
  <si>
    <t>Трудоустройство несовершеннолетниз</t>
  </si>
  <si>
    <t>0400004030</t>
  </si>
  <si>
    <t>Мероприятия в области национальной безопасности и правоохранительной деятельности</t>
  </si>
  <si>
    <t>0400007000</t>
  </si>
  <si>
    <t>Резервные фонды</t>
  </si>
  <si>
    <t>0400007030</t>
  </si>
  <si>
    <t>Резервные фонды местных администраций</t>
  </si>
  <si>
    <t>0300000000</t>
  </si>
  <si>
    <t>Муниципальная программа Тужинского муниципального района "Развитие культуры"</t>
  </si>
  <si>
    <t>03000S5430</t>
  </si>
  <si>
    <t>Строительство многофункционального центра культуры (детская музыкальная школа со зрительным залом до 100 мест, районная центральная библиотека) в пгт Тужа по улице Горького, дом 3 Тужинского района Кировской области</t>
  </si>
  <si>
    <t>03000S5432</t>
  </si>
  <si>
    <t>Строительство многофункционального центра культуры</t>
  </si>
  <si>
    <t>03000S5431</t>
  </si>
  <si>
    <t>Разработка проектной документации</t>
  </si>
  <si>
    <t>03000S5170</t>
  </si>
  <si>
    <t>03000S5172</t>
  </si>
  <si>
    <t>Капитальный ремонт фасада Тужинского РКДЦ и благоустройство прилегающей территории пгт Тужа Кировская область</t>
  </si>
  <si>
    <t>0300003000</t>
  </si>
  <si>
    <t>Расходы за счет доходов, полученных от платных услуг и иной приносщей доход деятельности</t>
  </si>
  <si>
    <t>0300002000</t>
  </si>
  <si>
    <t>0300002190</t>
  </si>
  <si>
    <t>Организация дополнительного образования</t>
  </si>
  <si>
    <t>030000219В</t>
  </si>
  <si>
    <t>030000219Б</t>
  </si>
  <si>
    <t>030000219А</t>
  </si>
  <si>
    <t>0300002220</t>
  </si>
  <si>
    <t>030000222В</t>
  </si>
  <si>
    <t>030000222Б</t>
  </si>
  <si>
    <t>030000222А</t>
  </si>
  <si>
    <t>0300002260</t>
  </si>
  <si>
    <t>Библиотеки</t>
  </si>
  <si>
    <t>030000226В</t>
  </si>
  <si>
    <t>030000226Б</t>
  </si>
  <si>
    <t>030000226А</t>
  </si>
  <si>
    <t>0300002250</t>
  </si>
  <si>
    <t>Музеи</t>
  </si>
  <si>
    <t>030000225В</t>
  </si>
  <si>
    <t>030000225Б</t>
  </si>
  <si>
    <t>030000225А</t>
  </si>
  <si>
    <t>0300002240</t>
  </si>
  <si>
    <t>Дворцы, дома и другие учреждения культуры</t>
  </si>
  <si>
    <t>030000224В</t>
  </si>
  <si>
    <t>030000224Б</t>
  </si>
  <si>
    <t>030000224А</t>
  </si>
  <si>
    <t>0300016000</t>
  </si>
  <si>
    <t>0300016120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</si>
  <si>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</si>
  <si>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0200000000</t>
  </si>
  <si>
    <t>Муниципальная программа Тужинского муниципального района "Развитие местного самоуправления"</t>
  </si>
  <si>
    <t>0200001000</t>
  </si>
  <si>
    <t>0200001080</t>
  </si>
  <si>
    <t>Глава местной администрации (исполнительно-распорядительного органа муниципального образования)</t>
  </si>
  <si>
    <t>020000108Б</t>
  </si>
  <si>
    <t>020000108А</t>
  </si>
  <si>
    <t>0200001030</t>
  </si>
  <si>
    <t>020000103В</t>
  </si>
  <si>
    <t>020000103Б</t>
  </si>
  <si>
    <t>020000103А</t>
  </si>
  <si>
    <t>0200002000</t>
  </si>
  <si>
    <t>0200002220</t>
  </si>
  <si>
    <t>020000222Б</t>
  </si>
  <si>
    <t>020000222А</t>
  </si>
  <si>
    <t>0200008000</t>
  </si>
  <si>
    <t>Доплаты к пенсиям, дополнительное пенсионное обеспечение</t>
  </si>
  <si>
    <t>0200008040</t>
  </si>
  <si>
    <t>Пенсия за выслугу лет государственым и муниципальным гражданским служащим</t>
  </si>
  <si>
    <t>300</t>
  </si>
  <si>
    <t>Социальное обеспечение и иные выплаты населени</t>
  </si>
  <si>
    <t>0200016000</t>
  </si>
  <si>
    <t>0200016060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</si>
  <si>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</si>
  <si>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0200016050</t>
  </si>
  <si>
    <t>Создание и деятельность в муниципальных образованиях административной (ых) комиссии (ий)</t>
  </si>
  <si>
    <t>0200016040</t>
  </si>
  <si>
    <t>Осуществление деятельности по опеке и попечительству</t>
  </si>
  <si>
    <t>0200053910</t>
  </si>
  <si>
    <t>Осуществление полномочий Российской Федерации по проведению Всероссийской сельскохозяйственной переписи в 2016 году</t>
  </si>
  <si>
    <t>0500000000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</si>
  <si>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</si>
  <si>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0500014000</t>
  </si>
  <si>
    <t>Выравнивание бюджетной обеспеченности</t>
  </si>
  <si>
    <t>0500014100</t>
  </si>
  <si>
    <t>Поддержка мер по обеспечению сбалансированности бюджетов</t>
  </si>
  <si>
    <t>500</t>
  </si>
  <si>
    <t>Межбюджетные трансферты</t>
  </si>
  <si>
    <t>0500015000</t>
  </si>
  <si>
    <t>0500015170</t>
  </si>
  <si>
    <t>0500006000</t>
  </si>
  <si>
    <t>Обслуживание муниципального долга</t>
  </si>
  <si>
    <t>700</t>
  </si>
  <si>
    <t>Обслуживание государственного долга Российской Федерации</t>
  </si>
  <si>
    <t>0500051180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</si>
  <si>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</si>
  <si>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0500016000</t>
  </si>
  <si>
    <t>Финансовое обеспечение расходных обязательств публично-правовых образований, возникающих при выполнении государственнх полномочий Кировской области</t>
  </si>
  <si>
    <t>0500016050</t>
  </si>
  <si>
    <t>0500016030</t>
  </si>
  <si>
    <t>Расчет и предоставление дотаций бюджетам поселений</t>
  </si>
  <si>
    <t>0100000000</t>
  </si>
  <si>
    <t>Муниципальная программа Тужинского муниципального района "Развитие образования"</t>
  </si>
  <si>
    <t>01000S5060</t>
  </si>
  <si>
    <t>Оплата стоимости питания детей в оздоровительных учреждениях с дневным пребыванием детей</t>
  </si>
  <si>
    <t>01000R0820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</si>
  <si>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лиу из числа детей-сирот и детей, оставшихся без попечения родителей, детей, попавших в сложную жизненную ситуацию</t>
  </si>
  <si>
    <t>01000R0821</t>
  </si>
  <si>
    <t>Приобретение (строительство) жилого помещения</t>
  </si>
  <si>
    <t>0100003000</t>
  </si>
  <si>
    <t>Расходы за счет доходов, полученных от платных услуг и иной приносящей доход деятельности</t>
  </si>
  <si>
    <t>0100015000</t>
  </si>
  <si>
    <t>0100015060</t>
  </si>
  <si>
    <t>0100004000</t>
  </si>
  <si>
    <t>0100004150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</si>
  <si>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</si>
  <si>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0100002000</t>
  </si>
  <si>
    <t>0100002220</t>
  </si>
  <si>
    <t>010000222В</t>
  </si>
  <si>
    <t>010000222Б</t>
  </si>
  <si>
    <t>010000222А</t>
  </si>
  <si>
    <t>0100002190</t>
  </si>
  <si>
    <t>010000219В</t>
  </si>
  <si>
    <t>010000219Б</t>
  </si>
  <si>
    <t>010000219А</t>
  </si>
  <si>
    <t>0100002150</t>
  </si>
  <si>
    <t>Школы-детские сады, школы начальные, неполные средние и средние</t>
  </si>
  <si>
    <t>010000215В</t>
  </si>
  <si>
    <t>010000215Б</t>
  </si>
  <si>
    <t>Средства местного бюджета на  софинансирование расходов</t>
  </si>
  <si>
    <t>010000215А</t>
  </si>
  <si>
    <t>0100002100</t>
  </si>
  <si>
    <t>Детские дошкольные учреждения</t>
  </si>
  <si>
    <t>010000210В</t>
  </si>
  <si>
    <t>010000210Б</t>
  </si>
  <si>
    <t>010000210А</t>
  </si>
  <si>
    <t>0100017000</t>
  </si>
  <si>
    <t>Иные межбюджетные трансферты из областного бюджета</t>
  </si>
  <si>
    <t>0100017010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</si>
  <si>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</si>
  <si>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0100017140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</si>
  <si>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</si>
  <si>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0100016000</t>
  </si>
  <si>
    <t>Финансовое обеспечение расходных обязательств публично-правовых образований, возникающих при выполнеии государственных полномочий Кировской области</t>
  </si>
  <si>
    <t>0100016090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</si>
  <si>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</si>
  <si>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0100016094</t>
  </si>
  <si>
    <t>Расходы по администрированию</t>
  </si>
  <si>
    <t>0100016080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</si>
  <si>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</si>
  <si>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0100016130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</si>
  <si>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</si>
  <si>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0100016140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</si>
  <si>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</si>
  <si>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ZH</t>
  </si>
  <si>
    <t>ZHV</t>
  </si>
  <si>
    <t>ZHVZZ</t>
  </si>
  <si>
    <t>S</t>
  </si>
  <si>
    <t>ZHX</t>
  </si>
  <si>
    <t>Y</t>
  </si>
  <si>
    <t>ZHZ</t>
  </si>
  <si>
    <t>ZHZZX</t>
  </si>
  <si>
    <t>ZHZZXZX</t>
  </si>
  <si>
    <t>ZHZZXZY</t>
  </si>
  <si>
    <t>Z</t>
  </si>
  <si>
    <t>ZHZZXZZ</t>
  </si>
  <si>
    <t>ZHZZZ</t>
  </si>
  <si>
    <t>ZHZZZZY</t>
  </si>
  <si>
    <t>ZHZZZZZ</t>
  </si>
  <si>
    <t>ZI</t>
  </si>
  <si>
    <t>ZIZ</t>
  </si>
  <si>
    <t>ZIZZZ</t>
  </si>
  <si>
    <t>ZL</t>
  </si>
  <si>
    <t>ZLX</t>
  </si>
  <si>
    <t>ZLXZZ</t>
  </si>
  <si>
    <t>W</t>
  </si>
  <si>
    <t>ZLY</t>
  </si>
  <si>
    <t>ZLYZZ</t>
  </si>
  <si>
    <t>ZM</t>
  </si>
  <si>
    <t>ZMZ</t>
  </si>
  <si>
    <t>ZMZZZ</t>
  </si>
  <si>
    <t>ZN</t>
  </si>
  <si>
    <t>ZNZ</t>
  </si>
  <si>
    <t>ZNZZZ</t>
  </si>
  <si>
    <t>ZO</t>
  </si>
  <si>
    <t>ZOX</t>
  </si>
  <si>
    <t>ZOY</t>
  </si>
  <si>
    <t>ZOYZZ</t>
  </si>
  <si>
    <t>ZOZ</t>
  </si>
  <si>
    <t>ZOZZZ</t>
  </si>
  <si>
    <t>ZOZZZZZ</t>
  </si>
  <si>
    <t>ZP</t>
  </si>
  <si>
    <t>ZPZ</t>
  </si>
  <si>
    <t>ZPZZZ</t>
  </si>
  <si>
    <t>ZQ</t>
  </si>
  <si>
    <t>ZQW</t>
  </si>
  <si>
    <t>ZQWZZ</t>
  </si>
  <si>
    <t>ZQX</t>
  </si>
  <si>
    <t>ZQXZZ</t>
  </si>
  <si>
    <t>ZR</t>
  </si>
  <si>
    <t>ZRY</t>
  </si>
  <si>
    <t>ZRYZZ</t>
  </si>
  <si>
    <t>U</t>
  </si>
  <si>
    <t>ZS</t>
  </si>
  <si>
    <t>ZSN</t>
  </si>
  <si>
    <t>ZSNZY</t>
  </si>
  <si>
    <t>ZSO</t>
  </si>
  <si>
    <t>ZSP</t>
  </si>
  <si>
    <t>ZSQ</t>
  </si>
  <si>
    <t>ZSR</t>
  </si>
  <si>
    <t>ZSS</t>
  </si>
  <si>
    <t>ZST</t>
  </si>
  <si>
    <t>ZSTZV</t>
  </si>
  <si>
    <t>ZSTZW</t>
  </si>
  <si>
    <t>ZSTZZ</t>
  </si>
  <si>
    <t>ZSX</t>
  </si>
  <si>
    <t>ZT</t>
  </si>
  <si>
    <t>ZTU</t>
  </si>
  <si>
    <t>ZTUZZ</t>
  </si>
  <si>
    <t>ZTUZZZX</t>
  </si>
  <si>
    <t>ZTUZZZY</t>
  </si>
  <si>
    <t>ZTUZZZZ</t>
  </si>
  <si>
    <t>ZTW</t>
  </si>
  <si>
    <t>ZTWZW</t>
  </si>
  <si>
    <t>ZTWZX</t>
  </si>
  <si>
    <t>ZTWZZ</t>
  </si>
  <si>
    <t>ZTX</t>
  </si>
  <si>
    <t>ZTXZZ</t>
  </si>
  <si>
    <t>ZU</t>
  </si>
  <si>
    <t>ZUM</t>
  </si>
  <si>
    <t>ZUMZY</t>
  </si>
  <si>
    <t>ZUMZZ</t>
  </si>
  <si>
    <t>ZUN</t>
  </si>
  <si>
    <t>ZUNZZ</t>
  </si>
  <si>
    <t>ZUQ</t>
  </si>
  <si>
    <t>ZUS</t>
  </si>
  <si>
    <t>ZUSZV</t>
  </si>
  <si>
    <t>ZUSZVZX</t>
  </si>
  <si>
    <t>ZUSZVZY</t>
  </si>
  <si>
    <t>ZUSZVZZ</t>
  </si>
  <si>
    <t>ZUSZW</t>
  </si>
  <si>
    <t>ZUSZWZX</t>
  </si>
  <si>
    <t>ZUSZWZY</t>
  </si>
  <si>
    <t>ZUSZWZZ</t>
  </si>
  <si>
    <t>ZUSZX</t>
  </si>
  <si>
    <t>ZUSZXZX</t>
  </si>
  <si>
    <t>ZUSZXZY</t>
  </si>
  <si>
    <t>ZUSZXZZ</t>
  </si>
  <si>
    <t>ZUSZY</t>
  </si>
  <si>
    <t>ZUSZYZX</t>
  </si>
  <si>
    <t>ZUSZYZY</t>
  </si>
  <si>
    <t>ZUSZYZZ</t>
  </si>
  <si>
    <t>ZUSZZ</t>
  </si>
  <si>
    <t>ZUSZZZX</t>
  </si>
  <si>
    <t>ZUSZZZY</t>
  </si>
  <si>
    <t>ZUSZZZZ</t>
  </si>
  <si>
    <t>ZUT</t>
  </si>
  <si>
    <t>ZUTZZ</t>
  </si>
  <si>
    <t>ZV</t>
  </si>
  <si>
    <t>ZVQ</t>
  </si>
  <si>
    <t>ZVQZX</t>
  </si>
  <si>
    <t>ZVQZXZY</t>
  </si>
  <si>
    <t>ZVQZXZZ</t>
  </si>
  <si>
    <t>ZVQZY</t>
  </si>
  <si>
    <t>ZVQZYZX</t>
  </si>
  <si>
    <t>ZVQZYZY</t>
  </si>
  <si>
    <t>ZVQZYZZ</t>
  </si>
  <si>
    <t>ZVR</t>
  </si>
  <si>
    <t>ZVRZS</t>
  </si>
  <si>
    <t>ZVRZSZY</t>
  </si>
  <si>
    <t>ZVRZSZZ</t>
  </si>
  <si>
    <t>ZVU</t>
  </si>
  <si>
    <t>ZVUZZ</t>
  </si>
  <si>
    <t>X</t>
  </si>
  <si>
    <t>ZVW</t>
  </si>
  <si>
    <t>ZVWZT</t>
  </si>
  <si>
    <t>ZVWZU</t>
  </si>
  <si>
    <t>ZVWZW</t>
  </si>
  <si>
    <t>ZVZ</t>
  </si>
  <si>
    <t>ZW</t>
  </si>
  <si>
    <t>ZWR</t>
  </si>
  <si>
    <t>ZWRZY</t>
  </si>
  <si>
    <t>V</t>
  </si>
  <si>
    <t>ZWS</t>
  </si>
  <si>
    <t>ZWSZX</t>
  </si>
  <si>
    <t>ZWT</t>
  </si>
  <si>
    <t>T</t>
  </si>
  <si>
    <t>ZWU</t>
  </si>
  <si>
    <t>ZWV</t>
  </si>
  <si>
    <t>ZWVZY</t>
  </si>
  <si>
    <t>ZWVZZ</t>
  </si>
  <si>
    <t>ZX</t>
  </si>
  <si>
    <t>ZXL</t>
  </si>
  <si>
    <t>ZXM</t>
  </si>
  <si>
    <t>ZXMZZ</t>
  </si>
  <si>
    <t>ZXO</t>
  </si>
  <si>
    <t>ZXP</t>
  </si>
  <si>
    <t>ZXPZX</t>
  </si>
  <si>
    <t>ZXQ</t>
  </si>
  <si>
    <t>ZXQZX</t>
  </si>
  <si>
    <t>ZXR</t>
  </si>
  <si>
    <t>ZXRZW</t>
  </si>
  <si>
    <t>ZXRZWZX</t>
  </si>
  <si>
    <t>ZXRZWZY</t>
  </si>
  <si>
    <t>ZXRZWZZ</t>
  </si>
  <si>
    <t>ZXRZX</t>
  </si>
  <si>
    <t>ZXRZXZX</t>
  </si>
  <si>
    <t>ZXRZXZY</t>
  </si>
  <si>
    <t>ZXRZXZZ</t>
  </si>
  <si>
    <t>ZXRZY</t>
  </si>
  <si>
    <t>ZXRZYZX</t>
  </si>
  <si>
    <t>ZXRZYZY</t>
  </si>
  <si>
    <t>ZXRZYZZ</t>
  </si>
  <si>
    <t>ZXRZZ</t>
  </si>
  <si>
    <t>ZXRZZZX</t>
  </si>
  <si>
    <t>ZXRZZZY</t>
  </si>
  <si>
    <t>ZXRZZZZ</t>
  </si>
  <si>
    <t>ZXS</t>
  </si>
  <si>
    <t>ZXSZY</t>
  </si>
  <si>
    <t>ZXSZZ</t>
  </si>
  <si>
    <t>ZXT</t>
  </si>
  <si>
    <t>ZXTZU</t>
  </si>
  <si>
    <t>ZXTZUZZ</t>
  </si>
  <si>
    <t>ZXTZV</t>
  </si>
  <si>
    <t>ZXTZW</t>
  </si>
  <si>
    <t>ZXTZX</t>
  </si>
  <si>
    <t>ЦС_МР Код</t>
  </si>
  <si>
    <t>ЦС_МР Описание</t>
  </si>
  <si>
    <t>ВР_МР Код</t>
  </si>
  <si>
    <t>ВР_МР Описание</t>
  </si>
  <si>
    <t>Всего расходов</t>
  </si>
  <si>
    <t>Приложение № 8</t>
  </si>
  <si>
    <t>к решению Тужинской районной Думы</t>
  </si>
  <si>
    <t>на 2016 год</t>
  </si>
  <si>
    <t xml:space="preserve">бюджетных ассигнований по целевым статьям (муниципальным программам Тужинского района и непрограммным направлениям деятельности), группам видов расходов классификации расходов бюджетов </t>
  </si>
  <si>
    <t xml:space="preserve"> Вид расхода</t>
  </si>
  <si>
    <t>уточнен.от 24.11.2015</t>
  </si>
  <si>
    <t>06000R0390</t>
  </si>
  <si>
    <t>06000R0480</t>
  </si>
  <si>
    <t>06000R0550</t>
  </si>
  <si>
    <t xml:space="preserve">от  14.12.2015  № 67/408                         </t>
  </si>
  <si>
    <t>Приложение № 4</t>
  </si>
  <si>
    <t xml:space="preserve">от                             №                             </t>
  </si>
  <si>
    <t>13000S5170</t>
  </si>
  <si>
    <t>Март     (+,-)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</si>
</sst>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6" fillId="0" borderId="0" xfId="52" applyNumberFormat="1" applyFont="1" applyAlignment="1">
      <alignment horizontal="center" vertical="top" wrapText="1"/>
      <protection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6" fillId="0" borderId="0" xfId="52" applyNumberFormat="1" applyFont="1" applyAlignment="1">
      <alignment horizontal="center" vertical="top" wrapText="1"/>
      <protection/>
    </xf>
    <xf numFmtId="11" fontId="4" fillId="0" borderId="0" xfId="0" applyNumberFormat="1" applyFont="1" applyAlignment="1" quotePrefix="1">
      <alignment wrapText="1"/>
    </xf>
    <xf numFmtId="11" fontId="2" fillId="0" borderId="0" xfId="0" applyNumberFormat="1" applyFont="1" applyAlignment="1" quotePrefix="1">
      <alignment wrapText="1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65" fontId="10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5" fontId="37" fillId="0" borderId="0" xfId="0" applyNumberFormat="1" applyFont="1" applyAlignment="1">
      <alignment horizontal="center" vertical="top"/>
    </xf>
    <xf numFmtId="166" fontId="46" fillId="0" borderId="0" xfId="0" applyNumberFormat="1" applyFont="1" applyAlignment="1">
      <alignment horizontal="center" vertical="top"/>
    </xf>
    <xf numFmtId="165" fontId="47" fillId="0" borderId="10" xfId="0" applyNumberFormat="1" applyFont="1" applyBorder="1" applyAlignment="1">
      <alignment horizontal="right" vertical="top"/>
    </xf>
    <xf numFmtId="165" fontId="9" fillId="0" borderId="10" xfId="0" applyNumberFormat="1" applyFont="1" applyBorder="1" applyAlignment="1">
      <alignment horizontal="right" vertical="top" wrapText="1"/>
    </xf>
    <xf numFmtId="165" fontId="10" fillId="0" borderId="10" xfId="0" applyNumberFormat="1" applyFont="1" applyBorder="1" applyAlignment="1">
      <alignment horizontal="right" vertical="top" wrapText="1"/>
    </xf>
    <xf numFmtId="165" fontId="48" fillId="0" borderId="10" xfId="0" applyNumberFormat="1" applyFont="1" applyBorder="1" applyAlignment="1">
      <alignment horizontal="right" vertical="top"/>
    </xf>
    <xf numFmtId="165" fontId="9" fillId="33" borderId="10" xfId="0" applyNumberFormat="1" applyFont="1" applyFill="1" applyBorder="1" applyAlignment="1">
      <alignment horizontal="right" vertical="top" wrapText="1"/>
    </xf>
    <xf numFmtId="165" fontId="11" fillId="0" borderId="10" xfId="0" applyNumberFormat="1" applyFont="1" applyBorder="1" applyAlignment="1">
      <alignment horizontal="right" vertical="top" wrapText="1"/>
    </xf>
    <xf numFmtId="165" fontId="49" fillId="0" borderId="10" xfId="0" applyNumberFormat="1" applyFont="1" applyBorder="1" applyAlignment="1">
      <alignment horizontal="right" vertical="top" wrapText="1"/>
    </xf>
    <xf numFmtId="49" fontId="6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center" wrapText="1"/>
      <protection/>
    </xf>
    <xf numFmtId="11" fontId="5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07"/>
  <sheetViews>
    <sheetView tabSelected="1" view="pageBreakPreview" zoomScaleSheetLayoutView="100" zoomScalePageLayoutView="0" workbookViewId="0" topLeftCell="C292">
      <selection activeCell="D13" sqref="D13"/>
    </sheetView>
  </sheetViews>
  <sheetFormatPr defaultColWidth="9.140625" defaultRowHeight="15"/>
  <cols>
    <col min="1" max="2" width="0" style="1" hidden="1" customWidth="1"/>
    <col min="3" max="3" width="62.28125" style="16" customWidth="1"/>
    <col min="4" max="4" width="12.140625" style="1" customWidth="1"/>
    <col min="5" max="5" width="5.421875" style="1" customWidth="1"/>
    <col min="6" max="6" width="12.28125" style="0" hidden="1" customWidth="1"/>
    <col min="7" max="7" width="10.421875" style="0" hidden="1" customWidth="1"/>
    <col min="8" max="8" width="12.28125" style="0" hidden="1" customWidth="1"/>
    <col min="9" max="9" width="8.140625" style="0" hidden="1" customWidth="1"/>
    <col min="10" max="10" width="12.140625" style="0" customWidth="1"/>
    <col min="11" max="11" width="24.57421875" style="0" customWidth="1"/>
  </cols>
  <sheetData>
    <row r="1" spans="3:10" ht="18.75">
      <c r="C1" s="44" t="s">
        <v>496</v>
      </c>
      <c r="D1" s="44"/>
      <c r="E1" s="44"/>
      <c r="F1" s="44"/>
      <c r="G1" s="44"/>
      <c r="H1" s="44"/>
      <c r="I1" s="44"/>
      <c r="J1" s="44"/>
    </row>
    <row r="2" spans="3:10" ht="18.75">
      <c r="C2" s="44" t="s">
        <v>487</v>
      </c>
      <c r="D2" s="44"/>
      <c r="E2" s="44"/>
      <c r="F2" s="44"/>
      <c r="G2" s="44"/>
      <c r="H2" s="44"/>
      <c r="I2" s="44"/>
      <c r="J2" s="44"/>
    </row>
    <row r="3" spans="3:10" ht="18.75">
      <c r="C3" s="44" t="s">
        <v>497</v>
      </c>
      <c r="D3" s="44"/>
      <c r="E3" s="44"/>
      <c r="F3" s="44"/>
      <c r="G3" s="44"/>
      <c r="H3" s="44"/>
      <c r="I3" s="44"/>
      <c r="J3" s="44"/>
    </row>
    <row r="4" spans="3:10" ht="15">
      <c r="C4" s="45"/>
      <c r="D4" s="46"/>
      <c r="E4" s="46"/>
      <c r="F4" s="47"/>
      <c r="G4" s="47"/>
      <c r="H4" s="47"/>
      <c r="I4" s="47"/>
      <c r="J4" s="47"/>
    </row>
    <row r="5" spans="3:10" ht="18.75">
      <c r="C5" s="44" t="s">
        <v>486</v>
      </c>
      <c r="D5" s="44"/>
      <c r="E5" s="44"/>
      <c r="F5" s="44"/>
      <c r="G5" s="44"/>
      <c r="H5" s="44"/>
      <c r="I5" s="44"/>
      <c r="J5" s="44"/>
    </row>
    <row r="6" spans="3:10" ht="18.75">
      <c r="C6" s="44" t="s">
        <v>487</v>
      </c>
      <c r="D6" s="44"/>
      <c r="E6" s="44"/>
      <c r="F6" s="44"/>
      <c r="G6" s="44"/>
      <c r="H6" s="44"/>
      <c r="I6" s="44"/>
      <c r="J6" s="44"/>
    </row>
    <row r="7" spans="3:10" ht="18.75">
      <c r="C7" s="44" t="s">
        <v>495</v>
      </c>
      <c r="D7" s="44"/>
      <c r="E7" s="44"/>
      <c r="F7" s="44"/>
      <c r="G7" s="44"/>
      <c r="H7" s="44"/>
      <c r="I7" s="44"/>
      <c r="J7" s="44"/>
    </row>
    <row r="8" ht="21.75" customHeight="1"/>
    <row r="9" spans="3:10" ht="18.75">
      <c r="C9" s="42" t="s">
        <v>16</v>
      </c>
      <c r="D9" s="42"/>
      <c r="E9" s="42"/>
      <c r="F9" s="42"/>
      <c r="G9" s="42"/>
      <c r="H9" s="42"/>
      <c r="I9" s="42"/>
      <c r="J9" s="42"/>
    </row>
    <row r="10" spans="3:10" ht="56.25" customHeight="1">
      <c r="C10" s="43" t="s">
        <v>489</v>
      </c>
      <c r="D10" s="43"/>
      <c r="E10" s="43"/>
      <c r="F10" s="43"/>
      <c r="G10" s="43"/>
      <c r="H10" s="43"/>
      <c r="I10" s="43"/>
      <c r="J10" s="43"/>
    </row>
    <row r="11" spans="3:10" ht="25.5" customHeight="1">
      <c r="C11" s="43" t="s">
        <v>488</v>
      </c>
      <c r="D11" s="43"/>
      <c r="E11" s="43"/>
      <c r="F11" s="43"/>
      <c r="G11" s="43"/>
      <c r="H11" s="43"/>
      <c r="I11" s="43"/>
      <c r="J11" s="43"/>
    </row>
    <row r="12" spans="3:10" ht="14.25" customHeight="1">
      <c r="C12" s="17"/>
      <c r="D12" s="9"/>
      <c r="E12" s="9"/>
      <c r="F12" s="9"/>
      <c r="G12" s="9"/>
      <c r="H12" s="9"/>
      <c r="I12" s="9"/>
      <c r="J12" s="9"/>
    </row>
    <row r="13" spans="3:10" ht="39" customHeight="1">
      <c r="C13" s="10" t="s">
        <v>12</v>
      </c>
      <c r="D13" s="11" t="s">
        <v>17</v>
      </c>
      <c r="E13" s="12" t="s">
        <v>490</v>
      </c>
      <c r="F13" s="13" t="s">
        <v>18</v>
      </c>
      <c r="G13" s="31" t="s">
        <v>491</v>
      </c>
      <c r="H13" s="13" t="s">
        <v>18</v>
      </c>
      <c r="I13" s="31" t="s">
        <v>499</v>
      </c>
      <c r="J13" s="13" t="s">
        <v>18</v>
      </c>
    </row>
    <row r="14" spans="1:11" s="21" customFormat="1" ht="21.75" customHeight="1">
      <c r="A14" s="20" t="s">
        <v>29</v>
      </c>
      <c r="B14" s="20" t="s">
        <v>29</v>
      </c>
      <c r="C14" s="48" t="s">
        <v>485</v>
      </c>
      <c r="D14" s="49" t="s">
        <v>28</v>
      </c>
      <c r="E14" s="49" t="s">
        <v>30</v>
      </c>
      <c r="F14" s="50">
        <v>140408.2</v>
      </c>
      <c r="G14" s="50"/>
      <c r="H14" s="51">
        <f>H15+H83+H118+H172+H191+H207+H238+H243+H250+H254+H264+H268+H272+H281+H285</f>
        <v>135427.99999999997</v>
      </c>
      <c r="I14" s="51">
        <f>I15+I83+I118+I172+I191+I207+I238+I243+I250+I254+I264+I268+I272+I281+I285</f>
        <v>691</v>
      </c>
      <c r="J14" s="51">
        <f>H14+I14</f>
        <v>136118.99999999997</v>
      </c>
      <c r="K14" s="33"/>
    </row>
    <row r="15" spans="1:10" s="15" customFormat="1" ht="28.5">
      <c r="A15" s="14" t="s">
        <v>257</v>
      </c>
      <c r="B15" s="14" t="s">
        <v>29</v>
      </c>
      <c r="C15" s="22" t="s">
        <v>257</v>
      </c>
      <c r="D15" s="23" t="s">
        <v>256</v>
      </c>
      <c r="E15" s="23" t="s">
        <v>30</v>
      </c>
      <c r="F15" s="24">
        <v>65239.2</v>
      </c>
      <c r="G15" s="24"/>
      <c r="H15" s="36">
        <f aca="true" t="shared" si="0" ref="H15:H77">F15+G15</f>
        <v>65239.2</v>
      </c>
      <c r="I15" s="36">
        <f>I16+I50+I52+I55+I58</f>
        <v>-156</v>
      </c>
      <c r="J15" s="35">
        <f aca="true" t="shared" si="1" ref="J15:J78">H15+I15</f>
        <v>65083.2</v>
      </c>
    </row>
    <row r="16" spans="1:10" s="15" customFormat="1" ht="30">
      <c r="A16" s="14" t="s">
        <v>107</v>
      </c>
      <c r="B16" s="14" t="s">
        <v>29</v>
      </c>
      <c r="C16" s="25" t="s">
        <v>107</v>
      </c>
      <c r="D16" s="26" t="s">
        <v>271</v>
      </c>
      <c r="E16" s="26" t="s">
        <v>30</v>
      </c>
      <c r="F16" s="27">
        <v>21608.6</v>
      </c>
      <c r="G16" s="27"/>
      <c r="H16" s="37">
        <f t="shared" si="0"/>
        <v>21608.6</v>
      </c>
      <c r="I16" s="37">
        <v>38.4</v>
      </c>
      <c r="J16" s="38">
        <f t="shared" si="1"/>
        <v>21647</v>
      </c>
    </row>
    <row r="17" spans="1:10" s="15" customFormat="1" ht="15">
      <c r="A17" s="14" t="s">
        <v>287</v>
      </c>
      <c r="B17" s="14" t="s">
        <v>29</v>
      </c>
      <c r="C17" s="25" t="s">
        <v>287</v>
      </c>
      <c r="D17" s="26" t="s">
        <v>286</v>
      </c>
      <c r="E17" s="26" t="s">
        <v>30</v>
      </c>
      <c r="F17" s="27">
        <v>6327.9</v>
      </c>
      <c r="G17" s="27"/>
      <c r="H17" s="37">
        <f t="shared" si="0"/>
        <v>6327.9</v>
      </c>
      <c r="I17" s="37"/>
      <c r="J17" s="38">
        <f t="shared" si="1"/>
        <v>6327.9</v>
      </c>
    </row>
    <row r="18" spans="1:10" s="15" customFormat="1" ht="15">
      <c r="A18" s="14" t="s">
        <v>54</v>
      </c>
      <c r="B18" s="14" t="s">
        <v>29</v>
      </c>
      <c r="C18" s="25" t="s">
        <v>54</v>
      </c>
      <c r="D18" s="26" t="s">
        <v>290</v>
      </c>
      <c r="E18" s="26" t="s">
        <v>30</v>
      </c>
      <c r="F18" s="27">
        <v>1444</v>
      </c>
      <c r="G18" s="27"/>
      <c r="H18" s="37">
        <f t="shared" si="0"/>
        <v>1444</v>
      </c>
      <c r="I18" s="37"/>
      <c r="J18" s="38">
        <f t="shared" si="1"/>
        <v>1444</v>
      </c>
    </row>
    <row r="19" spans="1:10" s="15" customFormat="1" ht="60">
      <c r="A19" s="14" t="s">
        <v>54</v>
      </c>
      <c r="B19" s="14" t="s">
        <v>52</v>
      </c>
      <c r="C19" s="25" t="s">
        <v>52</v>
      </c>
      <c r="D19" s="26" t="s">
        <v>290</v>
      </c>
      <c r="E19" s="26" t="s">
        <v>51</v>
      </c>
      <c r="F19" s="27">
        <v>1444</v>
      </c>
      <c r="G19" s="27"/>
      <c r="H19" s="37">
        <f t="shared" si="0"/>
        <v>1444</v>
      </c>
      <c r="I19" s="37"/>
      <c r="J19" s="38">
        <f t="shared" si="1"/>
        <v>1444</v>
      </c>
    </row>
    <row r="20" spans="1:10" s="15" customFormat="1" ht="15">
      <c r="A20" s="14" t="s">
        <v>50</v>
      </c>
      <c r="B20" s="14" t="s">
        <v>29</v>
      </c>
      <c r="C20" s="25" t="s">
        <v>50</v>
      </c>
      <c r="D20" s="26" t="s">
        <v>289</v>
      </c>
      <c r="E20" s="26" t="s">
        <v>30</v>
      </c>
      <c r="F20" s="27">
        <v>2531</v>
      </c>
      <c r="G20" s="27"/>
      <c r="H20" s="37">
        <f t="shared" si="0"/>
        <v>2531</v>
      </c>
      <c r="I20" s="37"/>
      <c r="J20" s="38">
        <f t="shared" si="1"/>
        <v>2531</v>
      </c>
    </row>
    <row r="21" spans="1:10" s="15" customFormat="1" ht="60">
      <c r="A21" s="14" t="s">
        <v>50</v>
      </c>
      <c r="B21" s="14" t="s">
        <v>52</v>
      </c>
      <c r="C21" s="25" t="s">
        <v>52</v>
      </c>
      <c r="D21" s="26" t="s">
        <v>289</v>
      </c>
      <c r="E21" s="26" t="s">
        <v>51</v>
      </c>
      <c r="F21" s="27">
        <v>2531</v>
      </c>
      <c r="G21" s="27"/>
      <c r="H21" s="37">
        <f t="shared" si="0"/>
        <v>2531</v>
      </c>
      <c r="I21" s="37"/>
      <c r="J21" s="38">
        <f t="shared" si="1"/>
        <v>2531</v>
      </c>
    </row>
    <row r="22" spans="1:10" s="15" customFormat="1" ht="23.25" customHeight="1">
      <c r="A22" s="14" t="s">
        <v>29</v>
      </c>
      <c r="B22" s="14" t="s">
        <v>29</v>
      </c>
      <c r="C22" s="25" t="s">
        <v>48</v>
      </c>
      <c r="D22" s="26" t="s">
        <v>288</v>
      </c>
      <c r="E22" s="26" t="s">
        <v>30</v>
      </c>
      <c r="F22" s="27">
        <v>2352.9</v>
      </c>
      <c r="G22" s="27"/>
      <c r="H22" s="37">
        <f t="shared" si="0"/>
        <v>2352.9</v>
      </c>
      <c r="I22" s="37"/>
      <c r="J22" s="38">
        <f t="shared" si="1"/>
        <v>2352.9</v>
      </c>
    </row>
    <row r="23" spans="1:10" s="15" customFormat="1" ht="15">
      <c r="A23" s="14" t="s">
        <v>29</v>
      </c>
      <c r="B23" s="14" t="s">
        <v>42</v>
      </c>
      <c r="C23" s="25" t="s">
        <v>42</v>
      </c>
      <c r="D23" s="26" t="s">
        <v>288</v>
      </c>
      <c r="E23" s="26" t="s">
        <v>41</v>
      </c>
      <c r="F23" s="27">
        <v>2077.4</v>
      </c>
      <c r="G23" s="27"/>
      <c r="H23" s="37">
        <f t="shared" si="0"/>
        <v>2077.4</v>
      </c>
      <c r="I23" s="37"/>
      <c r="J23" s="38">
        <f t="shared" si="1"/>
        <v>2077.4</v>
      </c>
    </row>
    <row r="24" spans="1:10" s="15" customFormat="1" ht="15">
      <c r="A24" s="14" t="s">
        <v>29</v>
      </c>
      <c r="B24" s="14" t="s">
        <v>38</v>
      </c>
      <c r="C24" s="25" t="s">
        <v>38</v>
      </c>
      <c r="D24" s="26" t="s">
        <v>288</v>
      </c>
      <c r="E24" s="26" t="s">
        <v>37</v>
      </c>
      <c r="F24" s="27">
        <v>275.5</v>
      </c>
      <c r="G24" s="27"/>
      <c r="H24" s="37">
        <f t="shared" si="0"/>
        <v>275.5</v>
      </c>
      <c r="I24" s="37"/>
      <c r="J24" s="38">
        <f t="shared" si="1"/>
        <v>275.5</v>
      </c>
    </row>
    <row r="25" spans="1:10" s="15" customFormat="1" ht="30">
      <c r="A25" s="14" t="s">
        <v>281</v>
      </c>
      <c r="B25" s="14" t="s">
        <v>29</v>
      </c>
      <c r="C25" s="25" t="s">
        <v>281</v>
      </c>
      <c r="D25" s="26" t="s">
        <v>280</v>
      </c>
      <c r="E25" s="26" t="s">
        <v>30</v>
      </c>
      <c r="F25" s="27">
        <v>8490.8</v>
      </c>
      <c r="G25" s="27"/>
      <c r="H25" s="37">
        <f t="shared" si="0"/>
        <v>8490.8</v>
      </c>
      <c r="I25" s="37">
        <v>9.7</v>
      </c>
      <c r="J25" s="38">
        <f t="shared" si="1"/>
        <v>8500.5</v>
      </c>
    </row>
    <row r="26" spans="1:10" s="15" customFormat="1" ht="15">
      <c r="A26" s="14" t="s">
        <v>54</v>
      </c>
      <c r="B26" s="14" t="s">
        <v>29</v>
      </c>
      <c r="C26" s="25" t="s">
        <v>54</v>
      </c>
      <c r="D26" s="26" t="s">
        <v>285</v>
      </c>
      <c r="E26" s="26" t="s">
        <v>30</v>
      </c>
      <c r="F26" s="27">
        <v>1095</v>
      </c>
      <c r="G26" s="27"/>
      <c r="H26" s="37">
        <f t="shared" si="0"/>
        <v>1095</v>
      </c>
      <c r="I26" s="37"/>
      <c r="J26" s="38">
        <f t="shared" si="1"/>
        <v>1095</v>
      </c>
    </row>
    <row r="27" spans="1:10" s="15" customFormat="1" ht="60">
      <c r="A27" s="14" t="s">
        <v>54</v>
      </c>
      <c r="B27" s="14" t="s">
        <v>52</v>
      </c>
      <c r="C27" s="25" t="s">
        <v>52</v>
      </c>
      <c r="D27" s="26" t="s">
        <v>285</v>
      </c>
      <c r="E27" s="26" t="s">
        <v>51</v>
      </c>
      <c r="F27" s="27">
        <v>1095</v>
      </c>
      <c r="G27" s="27"/>
      <c r="H27" s="37">
        <f t="shared" si="0"/>
        <v>1095</v>
      </c>
      <c r="I27" s="37"/>
      <c r="J27" s="38">
        <f t="shared" si="1"/>
        <v>1095</v>
      </c>
    </row>
    <row r="28" spans="1:10" s="15" customFormat="1" ht="15">
      <c r="A28" s="14" t="s">
        <v>284</v>
      </c>
      <c r="B28" s="14" t="s">
        <v>29</v>
      </c>
      <c r="C28" s="25" t="s">
        <v>284</v>
      </c>
      <c r="D28" s="26" t="s">
        <v>283</v>
      </c>
      <c r="E28" s="26" t="s">
        <v>30</v>
      </c>
      <c r="F28" s="27">
        <v>1924</v>
      </c>
      <c r="G28" s="27"/>
      <c r="H28" s="37">
        <f t="shared" si="0"/>
        <v>1924</v>
      </c>
      <c r="I28" s="37"/>
      <c r="J28" s="38">
        <f t="shared" si="1"/>
        <v>1924</v>
      </c>
    </row>
    <row r="29" spans="1:10" s="15" customFormat="1" ht="60">
      <c r="A29" s="14" t="s">
        <v>284</v>
      </c>
      <c r="B29" s="14" t="s">
        <v>52</v>
      </c>
      <c r="C29" s="25" t="s">
        <v>52</v>
      </c>
      <c r="D29" s="26" t="s">
        <v>283</v>
      </c>
      <c r="E29" s="26" t="s">
        <v>51</v>
      </c>
      <c r="F29" s="27">
        <v>1924</v>
      </c>
      <c r="G29" s="27"/>
      <c r="H29" s="37">
        <f t="shared" si="0"/>
        <v>1924</v>
      </c>
      <c r="I29" s="37"/>
      <c r="J29" s="38">
        <f t="shared" si="1"/>
        <v>1924</v>
      </c>
    </row>
    <row r="30" spans="1:10" s="15" customFormat="1" ht="15">
      <c r="A30" s="14" t="s">
        <v>48</v>
      </c>
      <c r="B30" s="14" t="s">
        <v>29</v>
      </c>
      <c r="C30" s="25" t="s">
        <v>48</v>
      </c>
      <c r="D30" s="26" t="s">
        <v>282</v>
      </c>
      <c r="E30" s="26" t="s">
        <v>30</v>
      </c>
      <c r="F30" s="27">
        <v>5471.8</v>
      </c>
      <c r="G30" s="27"/>
      <c r="H30" s="37">
        <f t="shared" si="0"/>
        <v>5471.8</v>
      </c>
      <c r="I30" s="37">
        <v>9.7</v>
      </c>
      <c r="J30" s="38">
        <f t="shared" si="1"/>
        <v>5481.5</v>
      </c>
    </row>
    <row r="31" spans="1:10" s="15" customFormat="1" ht="15">
      <c r="A31" s="14" t="s">
        <v>48</v>
      </c>
      <c r="B31" s="14" t="s">
        <v>42</v>
      </c>
      <c r="C31" s="25" t="s">
        <v>42</v>
      </c>
      <c r="D31" s="26" t="s">
        <v>282</v>
      </c>
      <c r="E31" s="26" t="s">
        <v>41</v>
      </c>
      <c r="F31" s="27">
        <v>4848.7</v>
      </c>
      <c r="G31" s="27"/>
      <c r="H31" s="37">
        <f t="shared" si="0"/>
        <v>4848.7</v>
      </c>
      <c r="I31" s="37">
        <v>9.7</v>
      </c>
      <c r="J31" s="38">
        <f t="shared" si="1"/>
        <v>4858.4</v>
      </c>
    </row>
    <row r="32" spans="1:10" s="15" customFormat="1" ht="15">
      <c r="A32" s="14" t="s">
        <v>48</v>
      </c>
      <c r="B32" s="14" t="s">
        <v>38</v>
      </c>
      <c r="C32" s="25" t="s">
        <v>38</v>
      </c>
      <c r="D32" s="26" t="s">
        <v>282</v>
      </c>
      <c r="E32" s="26" t="s">
        <v>37</v>
      </c>
      <c r="F32" s="27">
        <v>623.1</v>
      </c>
      <c r="G32" s="27"/>
      <c r="H32" s="37">
        <f t="shared" si="0"/>
        <v>623.1</v>
      </c>
      <c r="I32" s="37"/>
      <c r="J32" s="38">
        <f t="shared" si="1"/>
        <v>623.1</v>
      </c>
    </row>
    <row r="33" spans="1:10" s="15" customFormat="1" ht="15">
      <c r="A33" s="14" t="s">
        <v>179</v>
      </c>
      <c r="B33" s="14" t="s">
        <v>29</v>
      </c>
      <c r="C33" s="25" t="s">
        <v>179</v>
      </c>
      <c r="D33" s="26" t="s">
        <v>276</v>
      </c>
      <c r="E33" s="26" t="s">
        <v>30</v>
      </c>
      <c r="F33" s="27">
        <v>4525</v>
      </c>
      <c r="G33" s="27"/>
      <c r="H33" s="37">
        <f t="shared" si="0"/>
        <v>4525</v>
      </c>
      <c r="I33" s="37"/>
      <c r="J33" s="38">
        <f t="shared" si="1"/>
        <v>4525</v>
      </c>
    </row>
    <row r="34" spans="1:10" s="15" customFormat="1" ht="15">
      <c r="A34" s="14" t="s">
        <v>54</v>
      </c>
      <c r="B34" s="14" t="s">
        <v>29</v>
      </c>
      <c r="C34" s="25" t="s">
        <v>54</v>
      </c>
      <c r="D34" s="26" t="s">
        <v>279</v>
      </c>
      <c r="E34" s="26" t="s">
        <v>30</v>
      </c>
      <c r="F34" s="27">
        <v>1105</v>
      </c>
      <c r="G34" s="27"/>
      <c r="H34" s="37">
        <f t="shared" si="0"/>
        <v>1105</v>
      </c>
      <c r="I34" s="37"/>
      <c r="J34" s="38">
        <f t="shared" si="1"/>
        <v>1105</v>
      </c>
    </row>
    <row r="35" spans="1:10" s="15" customFormat="1" ht="60">
      <c r="A35" s="14" t="s">
        <v>54</v>
      </c>
      <c r="B35" s="14" t="s">
        <v>52</v>
      </c>
      <c r="C35" s="25" t="s">
        <v>52</v>
      </c>
      <c r="D35" s="26" t="s">
        <v>279</v>
      </c>
      <c r="E35" s="26" t="s">
        <v>51</v>
      </c>
      <c r="F35" s="27">
        <v>1105</v>
      </c>
      <c r="G35" s="27"/>
      <c r="H35" s="37">
        <f t="shared" si="0"/>
        <v>1105</v>
      </c>
      <c r="I35" s="37"/>
      <c r="J35" s="38">
        <f t="shared" si="1"/>
        <v>1105</v>
      </c>
    </row>
    <row r="36" spans="1:10" s="15" customFormat="1" ht="15">
      <c r="A36" s="14" t="s">
        <v>50</v>
      </c>
      <c r="B36" s="14" t="s">
        <v>29</v>
      </c>
      <c r="C36" s="25" t="s">
        <v>50</v>
      </c>
      <c r="D36" s="26" t="s">
        <v>278</v>
      </c>
      <c r="E36" s="26" t="s">
        <v>30</v>
      </c>
      <c r="F36" s="27">
        <v>1934</v>
      </c>
      <c r="G36" s="27"/>
      <c r="H36" s="37">
        <f t="shared" si="0"/>
        <v>1934</v>
      </c>
      <c r="I36" s="37"/>
      <c r="J36" s="38">
        <f t="shared" si="1"/>
        <v>1934</v>
      </c>
    </row>
    <row r="37" spans="1:10" s="15" customFormat="1" ht="60">
      <c r="A37" s="14" t="s">
        <v>50</v>
      </c>
      <c r="B37" s="14" t="s">
        <v>52</v>
      </c>
      <c r="C37" s="25" t="s">
        <v>52</v>
      </c>
      <c r="D37" s="26" t="s">
        <v>278</v>
      </c>
      <c r="E37" s="26" t="s">
        <v>51</v>
      </c>
      <c r="F37" s="27">
        <v>1934</v>
      </c>
      <c r="G37" s="27"/>
      <c r="H37" s="37">
        <f t="shared" si="0"/>
        <v>1934</v>
      </c>
      <c r="I37" s="37"/>
      <c r="J37" s="38">
        <f t="shared" si="1"/>
        <v>1934</v>
      </c>
    </row>
    <row r="38" spans="1:10" s="15" customFormat="1" ht="15">
      <c r="A38" s="14" t="s">
        <v>48</v>
      </c>
      <c r="B38" s="14" t="s">
        <v>29</v>
      </c>
      <c r="C38" s="25" t="s">
        <v>48</v>
      </c>
      <c r="D38" s="26" t="s">
        <v>277</v>
      </c>
      <c r="E38" s="26" t="s">
        <v>30</v>
      </c>
      <c r="F38" s="27">
        <v>1486</v>
      </c>
      <c r="G38" s="27"/>
      <c r="H38" s="37">
        <f t="shared" si="0"/>
        <v>1486</v>
      </c>
      <c r="I38" s="37">
        <v>10</v>
      </c>
      <c r="J38" s="38">
        <f t="shared" si="1"/>
        <v>1496</v>
      </c>
    </row>
    <row r="39" spans="1:10" s="15" customFormat="1" ht="60">
      <c r="A39" s="14" t="s">
        <v>48</v>
      </c>
      <c r="B39" s="14" t="s">
        <v>52</v>
      </c>
      <c r="C39" s="25" t="s">
        <v>52</v>
      </c>
      <c r="D39" s="26" t="s">
        <v>277</v>
      </c>
      <c r="E39" s="26" t="s">
        <v>51</v>
      </c>
      <c r="F39" s="27">
        <v>6.6</v>
      </c>
      <c r="G39" s="27"/>
      <c r="H39" s="37">
        <f t="shared" si="0"/>
        <v>6.6</v>
      </c>
      <c r="I39" s="37"/>
      <c r="J39" s="38">
        <f t="shared" si="1"/>
        <v>6.6</v>
      </c>
    </row>
    <row r="40" spans="1:10" s="15" customFormat="1" ht="15">
      <c r="A40" s="14" t="s">
        <v>48</v>
      </c>
      <c r="B40" s="14" t="s">
        <v>42</v>
      </c>
      <c r="C40" s="25" t="s">
        <v>42</v>
      </c>
      <c r="D40" s="26" t="s">
        <v>277</v>
      </c>
      <c r="E40" s="26" t="s">
        <v>41</v>
      </c>
      <c r="F40" s="27">
        <v>711.8</v>
      </c>
      <c r="G40" s="27"/>
      <c r="H40" s="37">
        <f t="shared" si="0"/>
        <v>711.8</v>
      </c>
      <c r="I40" s="37"/>
      <c r="J40" s="38">
        <f t="shared" si="1"/>
        <v>711.8</v>
      </c>
    </row>
    <row r="41" spans="1:10" s="15" customFormat="1" ht="15">
      <c r="A41" s="14" t="s">
        <v>48</v>
      </c>
      <c r="B41" s="14" t="s">
        <v>38</v>
      </c>
      <c r="C41" s="25" t="s">
        <v>38</v>
      </c>
      <c r="D41" s="26" t="s">
        <v>277</v>
      </c>
      <c r="E41" s="26" t="s">
        <v>37</v>
      </c>
      <c r="F41" s="27">
        <v>767.6</v>
      </c>
      <c r="G41" s="27"/>
      <c r="H41" s="37">
        <f t="shared" si="0"/>
        <v>767.6</v>
      </c>
      <c r="I41" s="37">
        <v>10</v>
      </c>
      <c r="J41" s="38">
        <f t="shared" si="1"/>
        <v>777.6</v>
      </c>
    </row>
    <row r="42" spans="1:10" s="15" customFormat="1" ht="15">
      <c r="A42" s="14" t="s">
        <v>149</v>
      </c>
      <c r="B42" s="14" t="s">
        <v>29</v>
      </c>
      <c r="C42" s="25" t="s">
        <v>149</v>
      </c>
      <c r="D42" s="26" t="s">
        <v>272</v>
      </c>
      <c r="E42" s="26" t="s">
        <v>30</v>
      </c>
      <c r="F42" s="27">
        <v>2264.9</v>
      </c>
      <c r="G42" s="27"/>
      <c r="H42" s="37">
        <f t="shared" si="0"/>
        <v>2264.9</v>
      </c>
      <c r="I42" s="37"/>
      <c r="J42" s="38">
        <f t="shared" si="1"/>
        <v>2264.9</v>
      </c>
    </row>
    <row r="43" spans="1:10" s="15" customFormat="1" ht="15">
      <c r="A43" s="14" t="s">
        <v>54</v>
      </c>
      <c r="B43" s="14" t="s">
        <v>29</v>
      </c>
      <c r="C43" s="25" t="s">
        <v>54</v>
      </c>
      <c r="D43" s="26" t="s">
        <v>275</v>
      </c>
      <c r="E43" s="26" t="s">
        <v>30</v>
      </c>
      <c r="F43" s="27">
        <v>794</v>
      </c>
      <c r="G43" s="27"/>
      <c r="H43" s="37">
        <f t="shared" si="0"/>
        <v>794</v>
      </c>
      <c r="I43" s="37"/>
      <c r="J43" s="38">
        <f t="shared" si="1"/>
        <v>794</v>
      </c>
    </row>
    <row r="44" spans="1:10" s="15" customFormat="1" ht="60">
      <c r="A44" s="14" t="s">
        <v>54</v>
      </c>
      <c r="B44" s="14" t="s">
        <v>52</v>
      </c>
      <c r="C44" s="25" t="s">
        <v>52</v>
      </c>
      <c r="D44" s="26" t="s">
        <v>275</v>
      </c>
      <c r="E44" s="26" t="s">
        <v>51</v>
      </c>
      <c r="F44" s="27">
        <v>794</v>
      </c>
      <c r="G44" s="27"/>
      <c r="H44" s="37">
        <f t="shared" si="0"/>
        <v>794</v>
      </c>
      <c r="I44" s="37"/>
      <c r="J44" s="38">
        <f t="shared" si="1"/>
        <v>794</v>
      </c>
    </row>
    <row r="45" spans="1:10" s="15" customFormat="1" ht="15">
      <c r="A45" s="14" t="s">
        <v>50</v>
      </c>
      <c r="B45" s="14" t="s">
        <v>29</v>
      </c>
      <c r="C45" s="25" t="s">
        <v>50</v>
      </c>
      <c r="D45" s="26" t="s">
        <v>274</v>
      </c>
      <c r="E45" s="26" t="s">
        <v>30</v>
      </c>
      <c r="F45" s="27">
        <v>1392</v>
      </c>
      <c r="G45" s="27"/>
      <c r="H45" s="37">
        <f t="shared" si="0"/>
        <v>1392</v>
      </c>
      <c r="I45" s="37"/>
      <c r="J45" s="38">
        <f t="shared" si="1"/>
        <v>1392</v>
      </c>
    </row>
    <row r="46" spans="1:10" s="15" customFormat="1" ht="60">
      <c r="A46" s="14" t="s">
        <v>50</v>
      </c>
      <c r="B46" s="14" t="s">
        <v>52</v>
      </c>
      <c r="C46" s="25" t="s">
        <v>52</v>
      </c>
      <c r="D46" s="26" t="s">
        <v>274</v>
      </c>
      <c r="E46" s="26" t="s">
        <v>51</v>
      </c>
      <c r="F46" s="27">
        <v>1392</v>
      </c>
      <c r="G46" s="27"/>
      <c r="H46" s="37">
        <f t="shared" si="0"/>
        <v>1392</v>
      </c>
      <c r="I46" s="37"/>
      <c r="J46" s="38">
        <f t="shared" si="1"/>
        <v>1392</v>
      </c>
    </row>
    <row r="47" spans="1:10" s="15" customFormat="1" ht="15">
      <c r="A47" s="14" t="s">
        <v>48</v>
      </c>
      <c r="B47" s="14" t="s">
        <v>29</v>
      </c>
      <c r="C47" s="25" t="s">
        <v>48</v>
      </c>
      <c r="D47" s="26" t="s">
        <v>273</v>
      </c>
      <c r="E47" s="26" t="s">
        <v>30</v>
      </c>
      <c r="F47" s="27">
        <v>78.9</v>
      </c>
      <c r="G47" s="27"/>
      <c r="H47" s="37">
        <f t="shared" si="0"/>
        <v>78.9</v>
      </c>
      <c r="I47" s="37">
        <v>18.7</v>
      </c>
      <c r="J47" s="38">
        <f t="shared" si="1"/>
        <v>97.60000000000001</v>
      </c>
    </row>
    <row r="48" spans="1:10" s="15" customFormat="1" ht="15">
      <c r="A48" s="14" t="s">
        <v>48</v>
      </c>
      <c r="B48" s="14" t="s">
        <v>42</v>
      </c>
      <c r="C48" s="25" t="s">
        <v>42</v>
      </c>
      <c r="D48" s="26" t="s">
        <v>273</v>
      </c>
      <c r="E48" s="26" t="s">
        <v>41</v>
      </c>
      <c r="F48" s="27">
        <v>78</v>
      </c>
      <c r="G48" s="27"/>
      <c r="H48" s="37">
        <f t="shared" si="0"/>
        <v>78</v>
      </c>
      <c r="I48" s="37">
        <v>12.1</v>
      </c>
      <c r="J48" s="38">
        <f t="shared" si="1"/>
        <v>90.1</v>
      </c>
    </row>
    <row r="49" spans="1:10" s="15" customFormat="1" ht="15">
      <c r="A49" s="14" t="s">
        <v>48</v>
      </c>
      <c r="B49" s="14" t="s">
        <v>38</v>
      </c>
      <c r="C49" s="25" t="s">
        <v>38</v>
      </c>
      <c r="D49" s="26" t="s">
        <v>273</v>
      </c>
      <c r="E49" s="26" t="s">
        <v>37</v>
      </c>
      <c r="F49" s="27">
        <v>0.9</v>
      </c>
      <c r="G49" s="27"/>
      <c r="H49" s="37">
        <f t="shared" si="0"/>
        <v>0.9</v>
      </c>
      <c r="I49" s="37">
        <v>6.6</v>
      </c>
      <c r="J49" s="38">
        <f t="shared" si="1"/>
        <v>7.5</v>
      </c>
    </row>
    <row r="50" spans="1:10" s="15" customFormat="1" ht="30">
      <c r="A50" s="14" t="s">
        <v>265</v>
      </c>
      <c r="B50" s="14" t="s">
        <v>29</v>
      </c>
      <c r="C50" s="25" t="s">
        <v>265</v>
      </c>
      <c r="D50" s="26" t="s">
        <v>264</v>
      </c>
      <c r="E50" s="26" t="s">
        <v>30</v>
      </c>
      <c r="F50" s="27">
        <v>6681.6</v>
      </c>
      <c r="G50" s="27"/>
      <c r="H50" s="37">
        <f t="shared" si="0"/>
        <v>6681.6</v>
      </c>
      <c r="I50" s="37">
        <f>I51</f>
        <v>21</v>
      </c>
      <c r="J50" s="38">
        <f t="shared" si="1"/>
        <v>6702.6</v>
      </c>
    </row>
    <row r="51" spans="1:10" s="15" customFormat="1" ht="15">
      <c r="A51" s="14" t="s">
        <v>265</v>
      </c>
      <c r="B51" s="14" t="s">
        <v>42</v>
      </c>
      <c r="C51" s="25" t="s">
        <v>42</v>
      </c>
      <c r="D51" s="26" t="s">
        <v>264</v>
      </c>
      <c r="E51" s="26" t="s">
        <v>41</v>
      </c>
      <c r="F51" s="27">
        <v>6681.6</v>
      </c>
      <c r="G51" s="27"/>
      <c r="H51" s="37">
        <f t="shared" si="0"/>
        <v>6681.6</v>
      </c>
      <c r="I51" s="37">
        <v>21</v>
      </c>
      <c r="J51" s="38">
        <f t="shared" si="1"/>
        <v>6702.6</v>
      </c>
    </row>
    <row r="52" spans="1:10" s="15" customFormat="1" ht="15">
      <c r="A52" s="14" t="s">
        <v>62</v>
      </c>
      <c r="B52" s="14" t="s">
        <v>29</v>
      </c>
      <c r="C52" s="25" t="s">
        <v>62</v>
      </c>
      <c r="D52" s="26" t="s">
        <v>268</v>
      </c>
      <c r="E52" s="26" t="s">
        <v>30</v>
      </c>
      <c r="F52" s="27">
        <v>25</v>
      </c>
      <c r="G52" s="27"/>
      <c r="H52" s="37">
        <f t="shared" si="0"/>
        <v>25</v>
      </c>
      <c r="I52" s="37"/>
      <c r="J52" s="38">
        <f t="shared" si="1"/>
        <v>25</v>
      </c>
    </row>
    <row r="53" spans="1:10" s="15" customFormat="1" ht="45">
      <c r="A53" s="14" t="s">
        <v>270</v>
      </c>
      <c r="B53" s="14" t="s">
        <v>29</v>
      </c>
      <c r="C53" s="25" t="s">
        <v>270</v>
      </c>
      <c r="D53" s="26" t="s">
        <v>269</v>
      </c>
      <c r="E53" s="26" t="s">
        <v>30</v>
      </c>
      <c r="F53" s="27">
        <v>25</v>
      </c>
      <c r="G53" s="27"/>
      <c r="H53" s="37">
        <f t="shared" si="0"/>
        <v>25</v>
      </c>
      <c r="I53" s="37"/>
      <c r="J53" s="38">
        <f t="shared" si="1"/>
        <v>25</v>
      </c>
    </row>
    <row r="54" spans="1:10" s="15" customFormat="1" ht="15">
      <c r="A54" s="14" t="s">
        <v>270</v>
      </c>
      <c r="B54" s="14" t="s">
        <v>42</v>
      </c>
      <c r="C54" s="25" t="s">
        <v>42</v>
      </c>
      <c r="D54" s="26" t="s">
        <v>269</v>
      </c>
      <c r="E54" s="26" t="s">
        <v>41</v>
      </c>
      <c r="F54" s="27">
        <v>25</v>
      </c>
      <c r="G54" s="27"/>
      <c r="H54" s="37">
        <f t="shared" si="0"/>
        <v>25</v>
      </c>
      <c r="I54" s="37"/>
      <c r="J54" s="38">
        <f t="shared" si="1"/>
        <v>25</v>
      </c>
    </row>
    <row r="55" spans="1:10" s="15" customFormat="1" ht="45">
      <c r="A55" s="14" t="s">
        <v>91</v>
      </c>
      <c r="B55" s="14" t="s">
        <v>29</v>
      </c>
      <c r="C55" s="25" t="s">
        <v>91</v>
      </c>
      <c r="D55" s="26" t="s">
        <v>266</v>
      </c>
      <c r="E55" s="26" t="s">
        <v>30</v>
      </c>
      <c r="F55" s="27">
        <v>582.3</v>
      </c>
      <c r="G55" s="27"/>
      <c r="H55" s="37">
        <f t="shared" si="0"/>
        <v>582.3</v>
      </c>
      <c r="I55" s="37">
        <f>I56</f>
        <v>-215.4</v>
      </c>
      <c r="J55" s="38">
        <f t="shared" si="1"/>
        <v>366.9</v>
      </c>
    </row>
    <row r="56" spans="1:10" s="15" customFormat="1" ht="30">
      <c r="A56" s="14" t="s">
        <v>259</v>
      </c>
      <c r="B56" s="14" t="s">
        <v>29</v>
      </c>
      <c r="C56" s="25" t="s">
        <v>259</v>
      </c>
      <c r="D56" s="26" t="s">
        <v>267</v>
      </c>
      <c r="E56" s="26" t="s">
        <v>30</v>
      </c>
      <c r="F56" s="27">
        <v>582.3</v>
      </c>
      <c r="G56" s="27"/>
      <c r="H56" s="37">
        <f t="shared" si="0"/>
        <v>582.3</v>
      </c>
      <c r="I56" s="37">
        <f>I57</f>
        <v>-215.4</v>
      </c>
      <c r="J56" s="38">
        <f t="shared" si="1"/>
        <v>366.9</v>
      </c>
    </row>
    <row r="57" spans="1:10" s="15" customFormat="1" ht="15">
      <c r="A57" s="14" t="s">
        <v>259</v>
      </c>
      <c r="B57" s="14" t="s">
        <v>42</v>
      </c>
      <c r="C57" s="25" t="s">
        <v>42</v>
      </c>
      <c r="D57" s="26" t="s">
        <v>267</v>
      </c>
      <c r="E57" s="26" t="s">
        <v>41</v>
      </c>
      <c r="F57" s="27">
        <v>582.3</v>
      </c>
      <c r="G57" s="27"/>
      <c r="H57" s="37">
        <f t="shared" si="0"/>
        <v>582.3</v>
      </c>
      <c r="I57" s="37">
        <v>-215.4</v>
      </c>
      <c r="J57" s="38">
        <f t="shared" si="1"/>
        <v>366.9</v>
      </c>
    </row>
    <row r="58" spans="1:10" s="15" customFormat="1" ht="45">
      <c r="A58" s="14" t="s">
        <v>298</v>
      </c>
      <c r="B58" s="14" t="s">
        <v>29</v>
      </c>
      <c r="C58" s="25" t="s">
        <v>298</v>
      </c>
      <c r="D58" s="26" t="s">
        <v>297</v>
      </c>
      <c r="E58" s="26" t="s">
        <v>30</v>
      </c>
      <c r="F58" s="27">
        <v>4625.4</v>
      </c>
      <c r="G58" s="27"/>
      <c r="H58" s="37">
        <f t="shared" si="0"/>
        <v>4625.4</v>
      </c>
      <c r="I58" s="37"/>
      <c r="J58" s="38">
        <f t="shared" si="1"/>
        <v>4625.4</v>
      </c>
    </row>
    <row r="59" spans="1:10" s="15" customFormat="1" ht="75">
      <c r="A59" s="14" t="s">
        <v>304</v>
      </c>
      <c r="B59" s="14" t="s">
        <v>29</v>
      </c>
      <c r="C59" s="25" t="s">
        <v>304</v>
      </c>
      <c r="D59" s="26" t="s">
        <v>303</v>
      </c>
      <c r="E59" s="26" t="s">
        <v>30</v>
      </c>
      <c r="F59" s="27">
        <v>1320</v>
      </c>
      <c r="G59" s="27"/>
      <c r="H59" s="37">
        <f t="shared" si="0"/>
        <v>1320</v>
      </c>
      <c r="I59" s="37"/>
      <c r="J59" s="38">
        <f t="shared" si="1"/>
        <v>1320</v>
      </c>
    </row>
    <row r="60" spans="1:10" s="15" customFormat="1" ht="15">
      <c r="A60" s="14" t="s">
        <v>304</v>
      </c>
      <c r="B60" s="14" t="s">
        <v>225</v>
      </c>
      <c r="C60" s="25" t="s">
        <v>225</v>
      </c>
      <c r="D60" s="26" t="s">
        <v>303</v>
      </c>
      <c r="E60" s="26" t="s">
        <v>224</v>
      </c>
      <c r="F60" s="27">
        <v>1320</v>
      </c>
      <c r="G60" s="27"/>
      <c r="H60" s="37">
        <f t="shared" si="0"/>
        <v>1320</v>
      </c>
      <c r="I60" s="37"/>
      <c r="J60" s="38">
        <f t="shared" si="1"/>
        <v>1320</v>
      </c>
    </row>
    <row r="61" spans="1:10" s="15" customFormat="1" ht="120">
      <c r="A61" s="14" t="s">
        <v>300</v>
      </c>
      <c r="B61" s="14" t="s">
        <v>29</v>
      </c>
      <c r="C61" s="28" t="s">
        <v>300</v>
      </c>
      <c r="D61" s="29" t="s">
        <v>299</v>
      </c>
      <c r="E61" s="29" t="s">
        <v>30</v>
      </c>
      <c r="F61" s="30">
        <v>3.2</v>
      </c>
      <c r="G61" s="30"/>
      <c r="H61" s="37">
        <f t="shared" si="0"/>
        <v>3.2</v>
      </c>
      <c r="I61" s="37">
        <v>0.1</v>
      </c>
      <c r="J61" s="38">
        <f t="shared" si="1"/>
        <v>3.3000000000000003</v>
      </c>
    </row>
    <row r="62" spans="1:10" s="15" customFormat="1" ht="15">
      <c r="A62" s="14" t="s">
        <v>302</v>
      </c>
      <c r="B62" s="14" t="s">
        <v>29</v>
      </c>
      <c r="C62" s="25" t="s">
        <v>302</v>
      </c>
      <c r="D62" s="26" t="s">
        <v>301</v>
      </c>
      <c r="E62" s="26" t="s">
        <v>30</v>
      </c>
      <c r="F62" s="27">
        <v>3.2</v>
      </c>
      <c r="G62" s="27"/>
      <c r="H62" s="37">
        <f t="shared" si="0"/>
        <v>3.2</v>
      </c>
      <c r="I62" s="37">
        <v>0.1</v>
      </c>
      <c r="J62" s="38">
        <f t="shared" si="1"/>
        <v>3.3000000000000003</v>
      </c>
    </row>
    <row r="63" spans="1:10" s="15" customFormat="1" ht="15">
      <c r="A63" s="14" t="s">
        <v>302</v>
      </c>
      <c r="B63" s="14" t="s">
        <v>42</v>
      </c>
      <c r="C63" s="25" t="s">
        <v>42</v>
      </c>
      <c r="D63" s="26" t="s">
        <v>301</v>
      </c>
      <c r="E63" s="26" t="s">
        <v>41</v>
      </c>
      <c r="F63" s="27">
        <v>3.2</v>
      </c>
      <c r="G63" s="27"/>
      <c r="H63" s="37">
        <f t="shared" si="0"/>
        <v>3.2</v>
      </c>
      <c r="I63" s="37">
        <v>0.1</v>
      </c>
      <c r="J63" s="38">
        <f t="shared" si="1"/>
        <v>3.3000000000000003</v>
      </c>
    </row>
    <row r="64" spans="1:10" s="15" customFormat="1" ht="60">
      <c r="A64" s="14" t="s">
        <v>306</v>
      </c>
      <c r="B64" s="14" t="s">
        <v>29</v>
      </c>
      <c r="C64" s="25" t="s">
        <v>306</v>
      </c>
      <c r="D64" s="26" t="s">
        <v>305</v>
      </c>
      <c r="E64" s="26" t="s">
        <v>30</v>
      </c>
      <c r="F64" s="27">
        <v>697.2</v>
      </c>
      <c r="G64" s="27"/>
      <c r="H64" s="37">
        <f t="shared" si="0"/>
        <v>697.2</v>
      </c>
      <c r="I64" s="37"/>
      <c r="J64" s="38">
        <f t="shared" si="1"/>
        <v>697.2</v>
      </c>
    </row>
    <row r="65" spans="1:10" s="15" customFormat="1" ht="15">
      <c r="A65" s="14" t="s">
        <v>306</v>
      </c>
      <c r="B65" s="14" t="s">
        <v>42</v>
      </c>
      <c r="C65" s="25" t="s">
        <v>42</v>
      </c>
      <c r="D65" s="26" t="s">
        <v>305</v>
      </c>
      <c r="E65" s="26" t="s">
        <v>41</v>
      </c>
      <c r="F65" s="27">
        <v>10.5</v>
      </c>
      <c r="G65" s="27"/>
      <c r="H65" s="37">
        <f t="shared" si="0"/>
        <v>10.5</v>
      </c>
      <c r="I65" s="37"/>
      <c r="J65" s="38">
        <f t="shared" si="1"/>
        <v>10.5</v>
      </c>
    </row>
    <row r="66" spans="1:10" s="15" customFormat="1" ht="15">
      <c r="A66" s="14" t="s">
        <v>306</v>
      </c>
      <c r="B66" s="14" t="s">
        <v>225</v>
      </c>
      <c r="C66" s="25" t="s">
        <v>225</v>
      </c>
      <c r="D66" s="26" t="s">
        <v>305</v>
      </c>
      <c r="E66" s="26" t="s">
        <v>224</v>
      </c>
      <c r="F66" s="27">
        <v>686.7</v>
      </c>
      <c r="G66" s="27"/>
      <c r="H66" s="37">
        <f t="shared" si="0"/>
        <v>686.7</v>
      </c>
      <c r="I66" s="37"/>
      <c r="J66" s="38">
        <f t="shared" si="1"/>
        <v>686.7</v>
      </c>
    </row>
    <row r="67" spans="1:10" s="15" customFormat="1" ht="135">
      <c r="A67" s="14" t="s">
        <v>308</v>
      </c>
      <c r="B67" s="14" t="s">
        <v>29</v>
      </c>
      <c r="C67" s="25" t="s">
        <v>308</v>
      </c>
      <c r="D67" s="26" t="s">
        <v>307</v>
      </c>
      <c r="E67" s="26" t="s">
        <v>30</v>
      </c>
      <c r="F67" s="27">
        <v>2605</v>
      </c>
      <c r="G67" s="27"/>
      <c r="H67" s="37">
        <f t="shared" si="0"/>
        <v>2605</v>
      </c>
      <c r="I67" s="37"/>
      <c r="J67" s="38">
        <f t="shared" si="1"/>
        <v>2605</v>
      </c>
    </row>
    <row r="68" spans="1:10" s="15" customFormat="1" ht="60">
      <c r="A68" s="14" t="s">
        <v>308</v>
      </c>
      <c r="B68" s="14" t="s">
        <v>52</v>
      </c>
      <c r="C68" s="25" t="s">
        <v>52</v>
      </c>
      <c r="D68" s="26" t="s">
        <v>307</v>
      </c>
      <c r="E68" s="26" t="s">
        <v>51</v>
      </c>
      <c r="F68" s="27">
        <v>2361.3</v>
      </c>
      <c r="G68" s="27"/>
      <c r="H68" s="37">
        <f t="shared" si="0"/>
        <v>2361.3</v>
      </c>
      <c r="I68" s="37"/>
      <c r="J68" s="38">
        <f t="shared" si="1"/>
        <v>2361.3</v>
      </c>
    </row>
    <row r="69" spans="1:10" s="15" customFormat="1" ht="15">
      <c r="A69" s="14" t="s">
        <v>308</v>
      </c>
      <c r="B69" s="14" t="s">
        <v>42</v>
      </c>
      <c r="C69" s="25" t="s">
        <v>42</v>
      </c>
      <c r="D69" s="26" t="s">
        <v>307</v>
      </c>
      <c r="E69" s="26" t="s">
        <v>41</v>
      </c>
      <c r="F69" s="27">
        <v>23.7</v>
      </c>
      <c r="G69" s="27"/>
      <c r="H69" s="37">
        <f t="shared" si="0"/>
        <v>23.7</v>
      </c>
      <c r="I69" s="37"/>
      <c r="J69" s="38">
        <f t="shared" si="1"/>
        <v>23.7</v>
      </c>
    </row>
    <row r="70" spans="1:10" s="15" customFormat="1" ht="30">
      <c r="A70" s="14" t="s">
        <v>308</v>
      </c>
      <c r="B70" s="14" t="s">
        <v>120</v>
      </c>
      <c r="C70" s="25" t="s">
        <v>120</v>
      </c>
      <c r="D70" s="26" t="s">
        <v>307</v>
      </c>
      <c r="E70" s="26" t="s">
        <v>119</v>
      </c>
      <c r="F70" s="27">
        <v>220</v>
      </c>
      <c r="G70" s="27"/>
      <c r="H70" s="37">
        <f t="shared" si="0"/>
        <v>220</v>
      </c>
      <c r="I70" s="37"/>
      <c r="J70" s="38">
        <f t="shared" si="1"/>
        <v>220</v>
      </c>
    </row>
    <row r="71" spans="1:10" s="15" customFormat="1" ht="15">
      <c r="A71" s="14" t="s">
        <v>292</v>
      </c>
      <c r="B71" s="14" t="s">
        <v>29</v>
      </c>
      <c r="C71" s="25" t="s">
        <v>292</v>
      </c>
      <c r="D71" s="26" t="s">
        <v>291</v>
      </c>
      <c r="E71" s="26" t="s">
        <v>30</v>
      </c>
      <c r="F71" s="27">
        <v>31044.5</v>
      </c>
      <c r="G71" s="27"/>
      <c r="H71" s="37">
        <f t="shared" si="0"/>
        <v>31044.5</v>
      </c>
      <c r="I71" s="37"/>
      <c r="J71" s="38">
        <f t="shared" si="1"/>
        <v>31044.5</v>
      </c>
    </row>
    <row r="72" spans="1:10" s="15" customFormat="1" ht="60">
      <c r="A72" s="14" t="s">
        <v>294</v>
      </c>
      <c r="B72" s="14" t="s">
        <v>29</v>
      </c>
      <c r="C72" s="25" t="s">
        <v>294</v>
      </c>
      <c r="D72" s="26" t="s">
        <v>293</v>
      </c>
      <c r="E72" s="26" t="s">
        <v>30</v>
      </c>
      <c r="F72" s="27">
        <v>26756</v>
      </c>
      <c r="G72" s="27"/>
      <c r="H72" s="37">
        <f t="shared" si="0"/>
        <v>26756</v>
      </c>
      <c r="I72" s="37">
        <f>I73+I74</f>
        <v>0</v>
      </c>
      <c r="J72" s="38">
        <f t="shared" si="1"/>
        <v>26756</v>
      </c>
    </row>
    <row r="73" spans="1:10" s="15" customFormat="1" ht="60">
      <c r="A73" s="14" t="s">
        <v>294</v>
      </c>
      <c r="B73" s="14" t="s">
        <v>52</v>
      </c>
      <c r="C73" s="25" t="s">
        <v>52</v>
      </c>
      <c r="D73" s="26" t="s">
        <v>293</v>
      </c>
      <c r="E73" s="26" t="s">
        <v>51</v>
      </c>
      <c r="F73" s="27">
        <v>26071</v>
      </c>
      <c r="G73" s="27"/>
      <c r="H73" s="37">
        <f t="shared" si="0"/>
        <v>26071</v>
      </c>
      <c r="I73" s="37">
        <v>168.7</v>
      </c>
      <c r="J73" s="38">
        <f t="shared" si="1"/>
        <v>26239.7</v>
      </c>
    </row>
    <row r="74" spans="1:10" s="15" customFormat="1" ht="15">
      <c r="A74" s="14" t="s">
        <v>294</v>
      </c>
      <c r="B74" s="14" t="s">
        <v>42</v>
      </c>
      <c r="C74" s="25" t="s">
        <v>42</v>
      </c>
      <c r="D74" s="26" t="s">
        <v>293</v>
      </c>
      <c r="E74" s="26" t="s">
        <v>41</v>
      </c>
      <c r="F74" s="27">
        <v>685</v>
      </c>
      <c r="G74" s="27"/>
      <c r="H74" s="37">
        <f t="shared" si="0"/>
        <v>685</v>
      </c>
      <c r="I74" s="37">
        <v>-168.7</v>
      </c>
      <c r="J74" s="38">
        <f t="shared" si="1"/>
        <v>516.3</v>
      </c>
    </row>
    <row r="75" spans="1:10" s="15" customFormat="1" ht="45">
      <c r="A75" s="14" t="s">
        <v>296</v>
      </c>
      <c r="B75" s="14" t="s">
        <v>29</v>
      </c>
      <c r="C75" s="25" t="s">
        <v>296</v>
      </c>
      <c r="D75" s="26" t="s">
        <v>295</v>
      </c>
      <c r="E75" s="26" t="s">
        <v>30</v>
      </c>
      <c r="F75" s="27">
        <v>4288.5</v>
      </c>
      <c r="G75" s="27"/>
      <c r="H75" s="37">
        <f t="shared" si="0"/>
        <v>4288.5</v>
      </c>
      <c r="I75" s="37">
        <f>I76+I77</f>
        <v>0</v>
      </c>
      <c r="J75" s="38">
        <f t="shared" si="1"/>
        <v>4288.5</v>
      </c>
    </row>
    <row r="76" spans="1:10" s="15" customFormat="1" ht="60">
      <c r="A76" s="14" t="s">
        <v>296</v>
      </c>
      <c r="B76" s="14" t="s">
        <v>52</v>
      </c>
      <c r="C76" s="25" t="s">
        <v>52</v>
      </c>
      <c r="D76" s="26" t="s">
        <v>295</v>
      </c>
      <c r="E76" s="26" t="s">
        <v>51</v>
      </c>
      <c r="F76" s="27">
        <v>4128.4</v>
      </c>
      <c r="G76" s="27"/>
      <c r="H76" s="37">
        <f t="shared" si="0"/>
        <v>4128.4</v>
      </c>
      <c r="I76" s="37">
        <v>51</v>
      </c>
      <c r="J76" s="38">
        <f t="shared" si="1"/>
        <v>4179.4</v>
      </c>
    </row>
    <row r="77" spans="1:10" s="15" customFormat="1" ht="15">
      <c r="A77" s="14" t="s">
        <v>296</v>
      </c>
      <c r="B77" s="14" t="s">
        <v>42</v>
      </c>
      <c r="C77" s="25" t="s">
        <v>42</v>
      </c>
      <c r="D77" s="26" t="s">
        <v>295</v>
      </c>
      <c r="E77" s="26" t="s">
        <v>41</v>
      </c>
      <c r="F77" s="27">
        <v>160.1</v>
      </c>
      <c r="G77" s="27"/>
      <c r="H77" s="37">
        <f t="shared" si="0"/>
        <v>160.1</v>
      </c>
      <c r="I77" s="37">
        <v>-51</v>
      </c>
      <c r="J77" s="38">
        <f t="shared" si="1"/>
        <v>109.1</v>
      </c>
    </row>
    <row r="78" spans="1:10" s="15" customFormat="1" ht="120">
      <c r="A78" s="14" t="s">
        <v>261</v>
      </c>
      <c r="B78" s="14" t="s">
        <v>29</v>
      </c>
      <c r="C78" s="25" t="s">
        <v>261</v>
      </c>
      <c r="D78" s="26" t="s">
        <v>260</v>
      </c>
      <c r="E78" s="26" t="s">
        <v>30</v>
      </c>
      <c r="F78" s="27">
        <v>651.4</v>
      </c>
      <c r="G78" s="27"/>
      <c r="H78" s="37">
        <f aca="true" t="shared" si="2" ref="H78:H142">F78+G78</f>
        <v>651.4</v>
      </c>
      <c r="I78" s="37">
        <v>-0.1</v>
      </c>
      <c r="J78" s="38">
        <f t="shared" si="1"/>
        <v>651.3</v>
      </c>
    </row>
    <row r="79" spans="1:10" s="15" customFormat="1" ht="15">
      <c r="A79" s="14" t="s">
        <v>263</v>
      </c>
      <c r="B79" s="14" t="s">
        <v>29</v>
      </c>
      <c r="C79" s="25" t="s">
        <v>263</v>
      </c>
      <c r="D79" s="26" t="s">
        <v>262</v>
      </c>
      <c r="E79" s="26" t="s">
        <v>30</v>
      </c>
      <c r="F79" s="27">
        <v>651.4</v>
      </c>
      <c r="G79" s="27"/>
      <c r="H79" s="37">
        <f t="shared" si="2"/>
        <v>651.4</v>
      </c>
      <c r="I79" s="37">
        <v>-0.1</v>
      </c>
      <c r="J79" s="38">
        <f aca="true" t="shared" si="3" ref="J79:J143">H79+I79</f>
        <v>651.3</v>
      </c>
    </row>
    <row r="80" spans="1:10" s="15" customFormat="1" ht="30">
      <c r="A80" s="14" t="s">
        <v>263</v>
      </c>
      <c r="B80" s="14" t="s">
        <v>72</v>
      </c>
      <c r="C80" s="25" t="s">
        <v>72</v>
      </c>
      <c r="D80" s="26" t="s">
        <v>262</v>
      </c>
      <c r="E80" s="26" t="s">
        <v>71</v>
      </c>
      <c r="F80" s="27">
        <v>651.4</v>
      </c>
      <c r="G80" s="27"/>
      <c r="H80" s="37">
        <f t="shared" si="2"/>
        <v>651.4</v>
      </c>
      <c r="I80" s="37">
        <v>-0.1</v>
      </c>
      <c r="J80" s="38">
        <f t="shared" si="3"/>
        <v>651.3</v>
      </c>
    </row>
    <row r="81" spans="1:10" s="15" customFormat="1" ht="30">
      <c r="A81" s="14" t="s">
        <v>259</v>
      </c>
      <c r="B81" s="14" t="s">
        <v>29</v>
      </c>
      <c r="C81" s="25" t="s">
        <v>259</v>
      </c>
      <c r="D81" s="26" t="s">
        <v>258</v>
      </c>
      <c r="E81" s="26" t="s">
        <v>30</v>
      </c>
      <c r="F81" s="27">
        <v>20.4</v>
      </c>
      <c r="G81" s="27"/>
      <c r="H81" s="37">
        <f t="shared" si="2"/>
        <v>20.4</v>
      </c>
      <c r="I81" s="37"/>
      <c r="J81" s="38">
        <f t="shared" si="3"/>
        <v>20.4</v>
      </c>
    </row>
    <row r="82" spans="1:10" s="15" customFormat="1" ht="15">
      <c r="A82" s="14" t="s">
        <v>259</v>
      </c>
      <c r="B82" s="14" t="s">
        <v>42</v>
      </c>
      <c r="C82" s="25" t="s">
        <v>42</v>
      </c>
      <c r="D82" s="26" t="s">
        <v>258</v>
      </c>
      <c r="E82" s="26" t="s">
        <v>41</v>
      </c>
      <c r="F82" s="27">
        <v>20.4</v>
      </c>
      <c r="G82" s="27"/>
      <c r="H82" s="37">
        <f t="shared" si="2"/>
        <v>20.4</v>
      </c>
      <c r="I82" s="37"/>
      <c r="J82" s="38">
        <f t="shared" si="3"/>
        <v>20.4</v>
      </c>
    </row>
    <row r="83" spans="1:10" s="15" customFormat="1" ht="28.5">
      <c r="A83" s="14" t="s">
        <v>206</v>
      </c>
      <c r="B83" s="14" t="s">
        <v>29</v>
      </c>
      <c r="C83" s="22" t="s">
        <v>206</v>
      </c>
      <c r="D83" s="23" t="s">
        <v>205</v>
      </c>
      <c r="E83" s="23" t="s">
        <v>30</v>
      </c>
      <c r="F83" s="24">
        <v>17087.9</v>
      </c>
      <c r="G83" s="24"/>
      <c r="H83" s="36">
        <f t="shared" si="2"/>
        <v>17087.9</v>
      </c>
      <c r="I83" s="36">
        <v>86</v>
      </c>
      <c r="J83" s="35">
        <f t="shared" si="3"/>
        <v>17173.9</v>
      </c>
    </row>
    <row r="84" spans="1:10" s="15" customFormat="1" ht="30">
      <c r="A84" s="14" t="s">
        <v>44</v>
      </c>
      <c r="B84" s="14" t="s">
        <v>29</v>
      </c>
      <c r="C84" s="25" t="s">
        <v>44</v>
      </c>
      <c r="D84" s="26" t="s">
        <v>207</v>
      </c>
      <c r="E84" s="26" t="s">
        <v>30</v>
      </c>
      <c r="F84" s="27">
        <v>14947.9</v>
      </c>
      <c r="G84" s="27"/>
      <c r="H84" s="37">
        <f t="shared" si="2"/>
        <v>14947.9</v>
      </c>
      <c r="I84" s="37">
        <v>86</v>
      </c>
      <c r="J84" s="38">
        <f t="shared" si="3"/>
        <v>15033.9</v>
      </c>
    </row>
    <row r="85" spans="1:10" s="15" customFormat="1" ht="15">
      <c r="A85" s="14" t="s">
        <v>46</v>
      </c>
      <c r="B85" s="14" t="s">
        <v>29</v>
      </c>
      <c r="C85" s="25" t="s">
        <v>46</v>
      </c>
      <c r="D85" s="26" t="s">
        <v>212</v>
      </c>
      <c r="E85" s="26" t="s">
        <v>30</v>
      </c>
      <c r="F85" s="27">
        <v>14202.9</v>
      </c>
      <c r="G85" s="27"/>
      <c r="H85" s="37">
        <f t="shared" si="2"/>
        <v>14202.9</v>
      </c>
      <c r="I85" s="37">
        <v>86</v>
      </c>
      <c r="J85" s="38">
        <f t="shared" si="3"/>
        <v>14288.9</v>
      </c>
    </row>
    <row r="86" spans="1:10" s="15" customFormat="1" ht="15">
      <c r="A86" s="14" t="s">
        <v>54</v>
      </c>
      <c r="B86" s="14" t="s">
        <v>29</v>
      </c>
      <c r="C86" s="25" t="s">
        <v>54</v>
      </c>
      <c r="D86" s="26" t="s">
        <v>215</v>
      </c>
      <c r="E86" s="26" t="s">
        <v>30</v>
      </c>
      <c r="F86" s="27">
        <v>4520</v>
      </c>
      <c r="G86" s="27"/>
      <c r="H86" s="37">
        <f t="shared" si="2"/>
        <v>4520</v>
      </c>
      <c r="I86" s="37"/>
      <c r="J86" s="38">
        <f t="shared" si="3"/>
        <v>4520</v>
      </c>
    </row>
    <row r="87" spans="1:10" s="15" customFormat="1" ht="60">
      <c r="A87" s="14" t="s">
        <v>54</v>
      </c>
      <c r="B87" s="14" t="s">
        <v>52</v>
      </c>
      <c r="C87" s="25" t="s">
        <v>52</v>
      </c>
      <c r="D87" s="26" t="s">
        <v>215</v>
      </c>
      <c r="E87" s="26" t="s">
        <v>51</v>
      </c>
      <c r="F87" s="27">
        <v>4520</v>
      </c>
      <c r="G87" s="27"/>
      <c r="H87" s="37">
        <f t="shared" si="2"/>
        <v>4520</v>
      </c>
      <c r="I87" s="37"/>
      <c r="J87" s="38">
        <f t="shared" si="3"/>
        <v>4520</v>
      </c>
    </row>
    <row r="88" spans="1:10" s="15" customFormat="1" ht="15">
      <c r="A88" s="14" t="s">
        <v>50</v>
      </c>
      <c r="B88" s="14" t="s">
        <v>29</v>
      </c>
      <c r="C88" s="25" t="s">
        <v>50</v>
      </c>
      <c r="D88" s="26" t="s">
        <v>214</v>
      </c>
      <c r="E88" s="26" t="s">
        <v>30</v>
      </c>
      <c r="F88" s="27">
        <v>7923</v>
      </c>
      <c r="G88" s="27"/>
      <c r="H88" s="37">
        <f t="shared" si="2"/>
        <v>7923</v>
      </c>
      <c r="I88" s="37"/>
      <c r="J88" s="38">
        <f t="shared" si="3"/>
        <v>7923</v>
      </c>
    </row>
    <row r="89" spans="1:10" s="15" customFormat="1" ht="60">
      <c r="A89" s="14" t="s">
        <v>50</v>
      </c>
      <c r="B89" s="14" t="s">
        <v>52</v>
      </c>
      <c r="C89" s="25" t="s">
        <v>52</v>
      </c>
      <c r="D89" s="26" t="s">
        <v>214</v>
      </c>
      <c r="E89" s="26" t="s">
        <v>51</v>
      </c>
      <c r="F89" s="27">
        <v>7923</v>
      </c>
      <c r="G89" s="27"/>
      <c r="H89" s="37">
        <f t="shared" si="2"/>
        <v>7923</v>
      </c>
      <c r="I89" s="37"/>
      <c r="J89" s="38">
        <f t="shared" si="3"/>
        <v>7923</v>
      </c>
    </row>
    <row r="90" spans="1:10" s="15" customFormat="1" ht="15">
      <c r="A90" s="14" t="s">
        <v>48</v>
      </c>
      <c r="B90" s="14" t="s">
        <v>29</v>
      </c>
      <c r="C90" s="25" t="s">
        <v>48</v>
      </c>
      <c r="D90" s="26" t="s">
        <v>213</v>
      </c>
      <c r="E90" s="26" t="s">
        <v>30</v>
      </c>
      <c r="F90" s="27">
        <v>1759.9</v>
      </c>
      <c r="G90" s="27"/>
      <c r="H90" s="37">
        <f t="shared" si="2"/>
        <v>1759.9</v>
      </c>
      <c r="I90" s="37">
        <v>86</v>
      </c>
      <c r="J90" s="38">
        <f t="shared" si="3"/>
        <v>1845.9</v>
      </c>
    </row>
    <row r="91" spans="1:10" s="15" customFormat="1" ht="15">
      <c r="A91" s="14" t="s">
        <v>48</v>
      </c>
      <c r="B91" s="14" t="s">
        <v>42</v>
      </c>
      <c r="C91" s="25" t="s">
        <v>42</v>
      </c>
      <c r="D91" s="26" t="s">
        <v>213</v>
      </c>
      <c r="E91" s="26" t="s">
        <v>41</v>
      </c>
      <c r="F91" s="27">
        <v>1717.7</v>
      </c>
      <c r="G91" s="27"/>
      <c r="H91" s="37">
        <f t="shared" si="2"/>
        <v>1717.7</v>
      </c>
      <c r="I91" s="37">
        <v>81</v>
      </c>
      <c r="J91" s="38">
        <f t="shared" si="3"/>
        <v>1798.7</v>
      </c>
    </row>
    <row r="92" spans="1:10" s="15" customFormat="1" ht="15">
      <c r="A92" s="14" t="s">
        <v>48</v>
      </c>
      <c r="B92" s="14" t="s">
        <v>38</v>
      </c>
      <c r="C92" s="25" t="s">
        <v>38</v>
      </c>
      <c r="D92" s="26" t="s">
        <v>213</v>
      </c>
      <c r="E92" s="26" t="s">
        <v>37</v>
      </c>
      <c r="F92" s="27">
        <v>42.2</v>
      </c>
      <c r="G92" s="27"/>
      <c r="H92" s="37">
        <f t="shared" si="2"/>
        <v>42.2</v>
      </c>
      <c r="I92" s="37">
        <v>5</v>
      </c>
      <c r="J92" s="38">
        <f t="shared" si="3"/>
        <v>47.2</v>
      </c>
    </row>
    <row r="93" spans="1:10" s="15" customFormat="1" ht="30">
      <c r="A93" s="14" t="s">
        <v>209</v>
      </c>
      <c r="B93" s="14" t="s">
        <v>29</v>
      </c>
      <c r="C93" s="25" t="s">
        <v>209</v>
      </c>
      <c r="D93" s="26" t="s">
        <v>208</v>
      </c>
      <c r="E93" s="26" t="s">
        <v>30</v>
      </c>
      <c r="F93" s="27">
        <v>745</v>
      </c>
      <c r="G93" s="27"/>
      <c r="H93" s="37">
        <f t="shared" si="2"/>
        <v>745</v>
      </c>
      <c r="I93" s="37"/>
      <c r="J93" s="38">
        <f t="shared" si="3"/>
        <v>745</v>
      </c>
    </row>
    <row r="94" spans="1:10" s="15" customFormat="1" ht="15">
      <c r="A94" s="14" t="s">
        <v>54</v>
      </c>
      <c r="B94" s="14" t="s">
        <v>29</v>
      </c>
      <c r="C94" s="25" t="s">
        <v>54</v>
      </c>
      <c r="D94" s="26" t="s">
        <v>211</v>
      </c>
      <c r="E94" s="26" t="s">
        <v>30</v>
      </c>
      <c r="F94" s="27">
        <v>271</v>
      </c>
      <c r="G94" s="27"/>
      <c r="H94" s="37">
        <f t="shared" si="2"/>
        <v>271</v>
      </c>
      <c r="I94" s="37"/>
      <c r="J94" s="38">
        <f t="shared" si="3"/>
        <v>271</v>
      </c>
    </row>
    <row r="95" spans="1:10" s="15" customFormat="1" ht="60">
      <c r="A95" s="14" t="s">
        <v>54</v>
      </c>
      <c r="B95" s="14" t="s">
        <v>52</v>
      </c>
      <c r="C95" s="25" t="s">
        <v>52</v>
      </c>
      <c r="D95" s="26" t="s">
        <v>211</v>
      </c>
      <c r="E95" s="26" t="s">
        <v>51</v>
      </c>
      <c r="F95" s="27">
        <v>271</v>
      </c>
      <c r="G95" s="27"/>
      <c r="H95" s="37">
        <f t="shared" si="2"/>
        <v>271</v>
      </c>
      <c r="I95" s="37"/>
      <c r="J95" s="38">
        <f t="shared" si="3"/>
        <v>271</v>
      </c>
    </row>
    <row r="96" spans="1:10" s="15" customFormat="1" ht="15">
      <c r="A96" s="14" t="s">
        <v>50</v>
      </c>
      <c r="B96" s="14" t="s">
        <v>29</v>
      </c>
      <c r="C96" s="25" t="s">
        <v>50</v>
      </c>
      <c r="D96" s="26" t="s">
        <v>210</v>
      </c>
      <c r="E96" s="26" t="s">
        <v>30</v>
      </c>
      <c r="F96" s="27">
        <v>474</v>
      </c>
      <c r="G96" s="27"/>
      <c r="H96" s="37">
        <f t="shared" si="2"/>
        <v>474</v>
      </c>
      <c r="I96" s="37"/>
      <c r="J96" s="38">
        <f t="shared" si="3"/>
        <v>474</v>
      </c>
    </row>
    <row r="97" spans="1:10" s="15" customFormat="1" ht="60">
      <c r="A97" s="14" t="s">
        <v>50</v>
      </c>
      <c r="B97" s="14" t="s">
        <v>52</v>
      </c>
      <c r="C97" s="25" t="s">
        <v>52</v>
      </c>
      <c r="D97" s="26" t="s">
        <v>210</v>
      </c>
      <c r="E97" s="26" t="s">
        <v>51</v>
      </c>
      <c r="F97" s="27">
        <v>474</v>
      </c>
      <c r="G97" s="27"/>
      <c r="H97" s="37">
        <f t="shared" si="2"/>
        <v>474</v>
      </c>
      <c r="I97" s="37"/>
      <c r="J97" s="38">
        <f t="shared" si="3"/>
        <v>474</v>
      </c>
    </row>
    <row r="98" spans="1:10" s="15" customFormat="1" ht="30">
      <c r="A98" s="14" t="s">
        <v>107</v>
      </c>
      <c r="B98" s="14" t="s">
        <v>29</v>
      </c>
      <c r="C98" s="25" t="s">
        <v>107</v>
      </c>
      <c r="D98" s="26" t="s">
        <v>216</v>
      </c>
      <c r="E98" s="26" t="s">
        <v>30</v>
      </c>
      <c r="F98" s="27">
        <v>588</v>
      </c>
      <c r="G98" s="27"/>
      <c r="H98" s="37">
        <f t="shared" si="2"/>
        <v>588</v>
      </c>
      <c r="I98" s="37"/>
      <c r="J98" s="38">
        <f t="shared" si="3"/>
        <v>588</v>
      </c>
    </row>
    <row r="99" spans="1:10" s="15" customFormat="1" ht="15">
      <c r="A99" s="14" t="s">
        <v>149</v>
      </c>
      <c r="B99" s="14" t="s">
        <v>29</v>
      </c>
      <c r="C99" s="25" t="s">
        <v>149</v>
      </c>
      <c r="D99" s="26" t="s">
        <v>217</v>
      </c>
      <c r="E99" s="26" t="s">
        <v>30</v>
      </c>
      <c r="F99" s="27">
        <v>588</v>
      </c>
      <c r="G99" s="27"/>
      <c r="H99" s="37">
        <f t="shared" si="2"/>
        <v>588</v>
      </c>
      <c r="I99" s="37"/>
      <c r="J99" s="38">
        <f t="shared" si="3"/>
        <v>588</v>
      </c>
    </row>
    <row r="100" spans="1:10" s="15" customFormat="1" ht="15">
      <c r="A100" s="14" t="s">
        <v>54</v>
      </c>
      <c r="B100" s="14" t="s">
        <v>29</v>
      </c>
      <c r="C100" s="25" t="s">
        <v>54</v>
      </c>
      <c r="D100" s="26" t="s">
        <v>219</v>
      </c>
      <c r="E100" s="26" t="s">
        <v>30</v>
      </c>
      <c r="F100" s="27">
        <v>215</v>
      </c>
      <c r="G100" s="27"/>
      <c r="H100" s="37">
        <f t="shared" si="2"/>
        <v>215</v>
      </c>
      <c r="I100" s="37"/>
      <c r="J100" s="38">
        <f t="shared" si="3"/>
        <v>215</v>
      </c>
    </row>
    <row r="101" spans="1:10" s="15" customFormat="1" ht="60">
      <c r="A101" s="14" t="s">
        <v>54</v>
      </c>
      <c r="B101" s="14" t="s">
        <v>52</v>
      </c>
      <c r="C101" s="25" t="s">
        <v>52</v>
      </c>
      <c r="D101" s="26" t="s">
        <v>219</v>
      </c>
      <c r="E101" s="26" t="s">
        <v>51</v>
      </c>
      <c r="F101" s="27">
        <v>215</v>
      </c>
      <c r="G101" s="27"/>
      <c r="H101" s="37">
        <f t="shared" si="2"/>
        <v>215</v>
      </c>
      <c r="I101" s="37"/>
      <c r="J101" s="38">
        <f t="shared" si="3"/>
        <v>215</v>
      </c>
    </row>
    <row r="102" spans="1:10" s="15" customFormat="1" ht="15">
      <c r="A102" s="14" t="s">
        <v>50</v>
      </c>
      <c r="B102" s="14" t="s">
        <v>29</v>
      </c>
      <c r="C102" s="25" t="s">
        <v>50</v>
      </c>
      <c r="D102" s="26" t="s">
        <v>218</v>
      </c>
      <c r="E102" s="26" t="s">
        <v>30</v>
      </c>
      <c r="F102" s="27">
        <v>373</v>
      </c>
      <c r="G102" s="27"/>
      <c r="H102" s="37">
        <f t="shared" si="2"/>
        <v>373</v>
      </c>
      <c r="I102" s="37"/>
      <c r="J102" s="38">
        <f t="shared" si="3"/>
        <v>373</v>
      </c>
    </row>
    <row r="103" spans="1:10" s="15" customFormat="1" ht="60">
      <c r="A103" s="14" t="s">
        <v>50</v>
      </c>
      <c r="B103" s="14" t="s">
        <v>52</v>
      </c>
      <c r="C103" s="25" t="s">
        <v>52</v>
      </c>
      <c r="D103" s="26" t="s">
        <v>218</v>
      </c>
      <c r="E103" s="26" t="s">
        <v>51</v>
      </c>
      <c r="F103" s="27">
        <v>373</v>
      </c>
      <c r="G103" s="27"/>
      <c r="H103" s="37">
        <f t="shared" si="2"/>
        <v>373</v>
      </c>
      <c r="I103" s="37"/>
      <c r="J103" s="38">
        <f t="shared" si="3"/>
        <v>373</v>
      </c>
    </row>
    <row r="104" spans="1:10" s="15" customFormat="1" ht="15">
      <c r="A104" s="14" t="s">
        <v>221</v>
      </c>
      <c r="B104" s="14" t="s">
        <v>29</v>
      </c>
      <c r="C104" s="25" t="s">
        <v>221</v>
      </c>
      <c r="D104" s="26" t="s">
        <v>220</v>
      </c>
      <c r="E104" s="26" t="s">
        <v>30</v>
      </c>
      <c r="F104" s="27">
        <v>500.7</v>
      </c>
      <c r="G104" s="27"/>
      <c r="H104" s="37">
        <f t="shared" si="2"/>
        <v>500.7</v>
      </c>
      <c r="I104" s="37"/>
      <c r="J104" s="38">
        <f t="shared" si="3"/>
        <v>500.7</v>
      </c>
    </row>
    <row r="105" spans="1:10" s="15" customFormat="1" ht="30">
      <c r="A105" s="14" t="s">
        <v>223</v>
      </c>
      <c r="B105" s="14" t="s">
        <v>29</v>
      </c>
      <c r="C105" s="25" t="s">
        <v>223</v>
      </c>
      <c r="D105" s="26" t="s">
        <v>222</v>
      </c>
      <c r="E105" s="26" t="s">
        <v>30</v>
      </c>
      <c r="F105" s="27">
        <v>500.7</v>
      </c>
      <c r="G105" s="27"/>
      <c r="H105" s="37">
        <f t="shared" si="2"/>
        <v>500.7</v>
      </c>
      <c r="I105" s="37"/>
      <c r="J105" s="38">
        <f t="shared" si="3"/>
        <v>500.7</v>
      </c>
    </row>
    <row r="106" spans="1:10" s="15" customFormat="1" ht="15">
      <c r="A106" s="14" t="s">
        <v>223</v>
      </c>
      <c r="B106" s="14" t="s">
        <v>225</v>
      </c>
      <c r="C106" s="25" t="s">
        <v>225</v>
      </c>
      <c r="D106" s="26" t="s">
        <v>222</v>
      </c>
      <c r="E106" s="26" t="s">
        <v>224</v>
      </c>
      <c r="F106" s="27">
        <v>500.7</v>
      </c>
      <c r="G106" s="27"/>
      <c r="H106" s="37">
        <f t="shared" si="2"/>
        <v>500.7</v>
      </c>
      <c r="I106" s="37"/>
      <c r="J106" s="38">
        <f t="shared" si="3"/>
        <v>500.7</v>
      </c>
    </row>
    <row r="107" spans="1:10" s="15" customFormat="1" ht="45">
      <c r="A107" s="14" t="s">
        <v>111</v>
      </c>
      <c r="B107" s="14" t="s">
        <v>29</v>
      </c>
      <c r="C107" s="25" t="s">
        <v>111</v>
      </c>
      <c r="D107" s="26" t="s">
        <v>226</v>
      </c>
      <c r="E107" s="26" t="s">
        <v>30</v>
      </c>
      <c r="F107" s="27">
        <v>688.8</v>
      </c>
      <c r="G107" s="27"/>
      <c r="H107" s="37">
        <f t="shared" si="2"/>
        <v>688.8</v>
      </c>
      <c r="I107" s="37"/>
      <c r="J107" s="38">
        <f t="shared" si="3"/>
        <v>688.8</v>
      </c>
    </row>
    <row r="108" spans="1:10" s="15" customFormat="1" ht="15">
      <c r="A108" s="14" t="s">
        <v>232</v>
      </c>
      <c r="B108" s="14" t="s">
        <v>29</v>
      </c>
      <c r="C108" s="25" t="s">
        <v>232</v>
      </c>
      <c r="D108" s="26" t="s">
        <v>231</v>
      </c>
      <c r="E108" s="26" t="s">
        <v>30</v>
      </c>
      <c r="F108" s="27">
        <v>414</v>
      </c>
      <c r="G108" s="27"/>
      <c r="H108" s="37">
        <f t="shared" si="2"/>
        <v>414</v>
      </c>
      <c r="I108" s="37"/>
      <c r="J108" s="38">
        <f t="shared" si="3"/>
        <v>414</v>
      </c>
    </row>
    <row r="109" spans="1:10" s="15" customFormat="1" ht="60">
      <c r="A109" s="14" t="s">
        <v>232</v>
      </c>
      <c r="B109" s="14" t="s">
        <v>52</v>
      </c>
      <c r="C109" s="25" t="s">
        <v>52</v>
      </c>
      <c r="D109" s="26" t="s">
        <v>231</v>
      </c>
      <c r="E109" s="26" t="s">
        <v>51</v>
      </c>
      <c r="F109" s="27">
        <v>410</v>
      </c>
      <c r="G109" s="27"/>
      <c r="H109" s="37">
        <f t="shared" si="2"/>
        <v>410</v>
      </c>
      <c r="I109" s="37"/>
      <c r="J109" s="38">
        <f t="shared" si="3"/>
        <v>410</v>
      </c>
    </row>
    <row r="110" spans="1:10" s="15" customFormat="1" ht="15">
      <c r="A110" s="14" t="s">
        <v>232</v>
      </c>
      <c r="B110" s="14" t="s">
        <v>42</v>
      </c>
      <c r="C110" s="25" t="s">
        <v>42</v>
      </c>
      <c r="D110" s="26" t="s">
        <v>231</v>
      </c>
      <c r="E110" s="26" t="s">
        <v>41</v>
      </c>
      <c r="F110" s="27">
        <v>4</v>
      </c>
      <c r="G110" s="27"/>
      <c r="H110" s="37">
        <f t="shared" si="2"/>
        <v>4</v>
      </c>
      <c r="I110" s="37"/>
      <c r="J110" s="38">
        <f t="shared" si="3"/>
        <v>4</v>
      </c>
    </row>
    <row r="111" spans="1:10" s="15" customFormat="1" ht="30">
      <c r="A111" s="14" t="s">
        <v>230</v>
      </c>
      <c r="B111" s="14" t="s">
        <v>29</v>
      </c>
      <c r="C111" s="25" t="s">
        <v>230</v>
      </c>
      <c r="D111" s="26" t="s">
        <v>229</v>
      </c>
      <c r="E111" s="26" t="s">
        <v>30</v>
      </c>
      <c r="F111" s="27">
        <v>0.8</v>
      </c>
      <c r="G111" s="27"/>
      <c r="H111" s="37">
        <f t="shared" si="2"/>
        <v>0.8</v>
      </c>
      <c r="I111" s="37"/>
      <c r="J111" s="38">
        <f t="shared" si="3"/>
        <v>0.8</v>
      </c>
    </row>
    <row r="112" spans="1:10" s="15" customFormat="1" ht="15">
      <c r="A112" s="14" t="s">
        <v>230</v>
      </c>
      <c r="B112" s="14" t="s">
        <v>42</v>
      </c>
      <c r="C112" s="25" t="s">
        <v>42</v>
      </c>
      <c r="D112" s="26" t="s">
        <v>229</v>
      </c>
      <c r="E112" s="26" t="s">
        <v>41</v>
      </c>
      <c r="F112" s="27">
        <v>0.8</v>
      </c>
      <c r="G112" s="27"/>
      <c r="H112" s="37">
        <f t="shared" si="2"/>
        <v>0.8</v>
      </c>
      <c r="I112" s="37"/>
      <c r="J112" s="38">
        <f t="shared" si="3"/>
        <v>0.8</v>
      </c>
    </row>
    <row r="113" spans="1:10" s="15" customFormat="1" ht="75">
      <c r="A113" s="14" t="s">
        <v>228</v>
      </c>
      <c r="B113" s="14" t="s">
        <v>29</v>
      </c>
      <c r="C113" s="25" t="s">
        <v>228</v>
      </c>
      <c r="D113" s="26" t="s">
        <v>227</v>
      </c>
      <c r="E113" s="26" t="s">
        <v>30</v>
      </c>
      <c r="F113" s="27">
        <v>274</v>
      </c>
      <c r="G113" s="27"/>
      <c r="H113" s="37">
        <f t="shared" si="2"/>
        <v>274</v>
      </c>
      <c r="I113" s="37"/>
      <c r="J113" s="38">
        <f t="shared" si="3"/>
        <v>274</v>
      </c>
    </row>
    <row r="114" spans="1:10" s="15" customFormat="1" ht="60">
      <c r="A114" s="14" t="s">
        <v>228</v>
      </c>
      <c r="B114" s="14" t="s">
        <v>52</v>
      </c>
      <c r="C114" s="25" t="s">
        <v>52</v>
      </c>
      <c r="D114" s="26" t="s">
        <v>227</v>
      </c>
      <c r="E114" s="26" t="s">
        <v>51</v>
      </c>
      <c r="F114" s="27">
        <v>272</v>
      </c>
      <c r="G114" s="27"/>
      <c r="H114" s="37">
        <f t="shared" si="2"/>
        <v>272</v>
      </c>
      <c r="I114" s="37"/>
      <c r="J114" s="38">
        <f t="shared" si="3"/>
        <v>272</v>
      </c>
    </row>
    <row r="115" spans="1:10" s="15" customFormat="1" ht="15">
      <c r="A115" s="14" t="s">
        <v>228</v>
      </c>
      <c r="B115" s="14" t="s">
        <v>42</v>
      </c>
      <c r="C115" s="25" t="s">
        <v>42</v>
      </c>
      <c r="D115" s="26" t="s">
        <v>227</v>
      </c>
      <c r="E115" s="26" t="s">
        <v>41</v>
      </c>
      <c r="F115" s="27">
        <v>2</v>
      </c>
      <c r="G115" s="27"/>
      <c r="H115" s="37">
        <f t="shared" si="2"/>
        <v>2</v>
      </c>
      <c r="I115" s="37"/>
      <c r="J115" s="38">
        <f t="shared" si="3"/>
        <v>2</v>
      </c>
    </row>
    <row r="116" spans="1:10" s="15" customFormat="1" ht="45">
      <c r="A116" s="14" t="s">
        <v>234</v>
      </c>
      <c r="B116" s="14" t="s">
        <v>29</v>
      </c>
      <c r="C116" s="25" t="s">
        <v>234</v>
      </c>
      <c r="D116" s="26" t="s">
        <v>233</v>
      </c>
      <c r="E116" s="26" t="s">
        <v>30</v>
      </c>
      <c r="F116" s="27">
        <v>362.5</v>
      </c>
      <c r="G116" s="27"/>
      <c r="H116" s="37">
        <f t="shared" si="2"/>
        <v>362.5</v>
      </c>
      <c r="I116" s="37"/>
      <c r="J116" s="38">
        <f t="shared" si="3"/>
        <v>362.5</v>
      </c>
    </row>
    <row r="117" spans="1:10" s="15" customFormat="1" ht="15">
      <c r="A117" s="14" t="s">
        <v>234</v>
      </c>
      <c r="B117" s="14" t="s">
        <v>42</v>
      </c>
      <c r="C117" s="25" t="s">
        <v>42</v>
      </c>
      <c r="D117" s="26" t="s">
        <v>233</v>
      </c>
      <c r="E117" s="26" t="s">
        <v>41</v>
      </c>
      <c r="F117" s="27">
        <v>362.5</v>
      </c>
      <c r="G117" s="27"/>
      <c r="H117" s="37">
        <f t="shared" si="2"/>
        <v>362.5</v>
      </c>
      <c r="I117" s="37"/>
      <c r="J117" s="38">
        <f t="shared" si="3"/>
        <v>362.5</v>
      </c>
    </row>
    <row r="118" spans="1:10" s="15" customFormat="1" ht="28.5">
      <c r="A118" s="14" t="s">
        <v>165</v>
      </c>
      <c r="B118" s="14" t="s">
        <v>29</v>
      </c>
      <c r="C118" s="22" t="s">
        <v>165</v>
      </c>
      <c r="D118" s="23" t="s">
        <v>164</v>
      </c>
      <c r="E118" s="23" t="s">
        <v>30</v>
      </c>
      <c r="F118" s="24">
        <v>16635.4</v>
      </c>
      <c r="G118" s="24"/>
      <c r="H118" s="36">
        <f t="shared" si="2"/>
        <v>16635.4</v>
      </c>
      <c r="I118" s="36"/>
      <c r="J118" s="35">
        <f t="shared" si="3"/>
        <v>16635.4</v>
      </c>
    </row>
    <row r="119" spans="1:10" s="15" customFormat="1" ht="30">
      <c r="A119" s="14" t="s">
        <v>107</v>
      </c>
      <c r="B119" s="14" t="s">
        <v>29</v>
      </c>
      <c r="C119" s="25" t="s">
        <v>107</v>
      </c>
      <c r="D119" s="26" t="s">
        <v>177</v>
      </c>
      <c r="E119" s="26" t="s">
        <v>30</v>
      </c>
      <c r="F119" s="27">
        <v>14919.1</v>
      </c>
      <c r="G119" s="27"/>
      <c r="H119" s="37">
        <f t="shared" si="2"/>
        <v>14919.1</v>
      </c>
      <c r="I119" s="37"/>
      <c r="J119" s="38">
        <f t="shared" si="3"/>
        <v>14919.1</v>
      </c>
    </row>
    <row r="120" spans="1:10" s="15" customFormat="1" ht="15">
      <c r="A120" s="14" t="s">
        <v>179</v>
      </c>
      <c r="B120" s="14" t="s">
        <v>29</v>
      </c>
      <c r="C120" s="25" t="s">
        <v>179</v>
      </c>
      <c r="D120" s="26" t="s">
        <v>178</v>
      </c>
      <c r="E120" s="26" t="s">
        <v>30</v>
      </c>
      <c r="F120" s="27">
        <v>2247.6</v>
      </c>
      <c r="G120" s="27"/>
      <c r="H120" s="37">
        <f t="shared" si="2"/>
        <v>2247.6</v>
      </c>
      <c r="I120" s="37"/>
      <c r="J120" s="38">
        <f t="shared" si="3"/>
        <v>2247.6</v>
      </c>
    </row>
    <row r="121" spans="1:10" s="15" customFormat="1" ht="15">
      <c r="A121" s="14" t="s">
        <v>54</v>
      </c>
      <c r="B121" s="14" t="s">
        <v>29</v>
      </c>
      <c r="C121" s="25" t="s">
        <v>54</v>
      </c>
      <c r="D121" s="26" t="s">
        <v>182</v>
      </c>
      <c r="E121" s="26" t="s">
        <v>30</v>
      </c>
      <c r="F121" s="27">
        <v>770</v>
      </c>
      <c r="G121" s="27"/>
      <c r="H121" s="37">
        <f t="shared" si="2"/>
        <v>770</v>
      </c>
      <c r="I121" s="37"/>
      <c r="J121" s="38">
        <f t="shared" si="3"/>
        <v>770</v>
      </c>
    </row>
    <row r="122" spans="1:10" s="15" customFormat="1" ht="30">
      <c r="A122" s="14" t="s">
        <v>54</v>
      </c>
      <c r="B122" s="14" t="s">
        <v>120</v>
      </c>
      <c r="C122" s="25" t="s">
        <v>120</v>
      </c>
      <c r="D122" s="26" t="s">
        <v>182</v>
      </c>
      <c r="E122" s="26" t="s">
        <v>119</v>
      </c>
      <c r="F122" s="27">
        <v>770</v>
      </c>
      <c r="G122" s="27"/>
      <c r="H122" s="37">
        <f t="shared" si="2"/>
        <v>770</v>
      </c>
      <c r="I122" s="37"/>
      <c r="J122" s="38">
        <f t="shared" si="3"/>
        <v>770</v>
      </c>
    </row>
    <row r="123" spans="1:10" s="15" customFormat="1" ht="15">
      <c r="A123" s="14" t="s">
        <v>50</v>
      </c>
      <c r="B123" s="14" t="s">
        <v>29</v>
      </c>
      <c r="C123" s="25" t="s">
        <v>50</v>
      </c>
      <c r="D123" s="26" t="s">
        <v>181</v>
      </c>
      <c r="E123" s="26" t="s">
        <v>30</v>
      </c>
      <c r="F123" s="27">
        <v>1352</v>
      </c>
      <c r="G123" s="27"/>
      <c r="H123" s="37">
        <f t="shared" si="2"/>
        <v>1352</v>
      </c>
      <c r="I123" s="37"/>
      <c r="J123" s="38">
        <f t="shared" si="3"/>
        <v>1352</v>
      </c>
    </row>
    <row r="124" spans="1:10" s="15" customFormat="1" ht="30">
      <c r="A124" s="14" t="s">
        <v>50</v>
      </c>
      <c r="B124" s="14" t="s">
        <v>120</v>
      </c>
      <c r="C124" s="25" t="s">
        <v>120</v>
      </c>
      <c r="D124" s="26" t="s">
        <v>181</v>
      </c>
      <c r="E124" s="26" t="s">
        <v>119</v>
      </c>
      <c r="F124" s="27">
        <v>1352</v>
      </c>
      <c r="G124" s="27"/>
      <c r="H124" s="37">
        <f t="shared" si="2"/>
        <v>1352</v>
      </c>
      <c r="I124" s="37"/>
      <c r="J124" s="38">
        <f t="shared" si="3"/>
        <v>1352</v>
      </c>
    </row>
    <row r="125" spans="1:10" s="15" customFormat="1" ht="15">
      <c r="A125" s="14" t="s">
        <v>48</v>
      </c>
      <c r="B125" s="14" t="s">
        <v>29</v>
      </c>
      <c r="C125" s="25" t="s">
        <v>48</v>
      </c>
      <c r="D125" s="26" t="s">
        <v>180</v>
      </c>
      <c r="E125" s="26" t="s">
        <v>30</v>
      </c>
      <c r="F125" s="27">
        <v>125.6</v>
      </c>
      <c r="G125" s="27"/>
      <c r="H125" s="37">
        <f t="shared" si="2"/>
        <v>125.6</v>
      </c>
      <c r="I125" s="37"/>
      <c r="J125" s="38">
        <f t="shared" si="3"/>
        <v>125.6</v>
      </c>
    </row>
    <row r="126" spans="1:10" s="15" customFormat="1" ht="30">
      <c r="A126" s="14" t="s">
        <v>48</v>
      </c>
      <c r="B126" s="14" t="s">
        <v>120</v>
      </c>
      <c r="C126" s="25" t="s">
        <v>120</v>
      </c>
      <c r="D126" s="26" t="s">
        <v>180</v>
      </c>
      <c r="E126" s="26" t="s">
        <v>119</v>
      </c>
      <c r="F126" s="27">
        <v>125.6</v>
      </c>
      <c r="G126" s="27"/>
      <c r="H126" s="37">
        <f t="shared" si="2"/>
        <v>125.6</v>
      </c>
      <c r="I126" s="37"/>
      <c r="J126" s="38">
        <f t="shared" si="3"/>
        <v>125.6</v>
      </c>
    </row>
    <row r="127" spans="1:10" s="15" customFormat="1" ht="15">
      <c r="A127" s="14" t="s">
        <v>149</v>
      </c>
      <c r="B127" s="14" t="s">
        <v>29</v>
      </c>
      <c r="C127" s="25" t="s">
        <v>149</v>
      </c>
      <c r="D127" s="26" t="s">
        <v>183</v>
      </c>
      <c r="E127" s="26" t="s">
        <v>30</v>
      </c>
      <c r="F127" s="27">
        <v>2696.9</v>
      </c>
      <c r="G127" s="27"/>
      <c r="H127" s="37">
        <f t="shared" si="2"/>
        <v>2696.9</v>
      </c>
      <c r="I127" s="37"/>
      <c r="J127" s="38">
        <f t="shared" si="3"/>
        <v>2696.9</v>
      </c>
    </row>
    <row r="128" spans="1:10" s="15" customFormat="1" ht="15">
      <c r="A128" s="14" t="s">
        <v>54</v>
      </c>
      <c r="B128" s="14" t="s">
        <v>29</v>
      </c>
      <c r="C128" s="25" t="s">
        <v>54</v>
      </c>
      <c r="D128" s="26" t="s">
        <v>186</v>
      </c>
      <c r="E128" s="26" t="s">
        <v>30</v>
      </c>
      <c r="F128" s="27">
        <v>969</v>
      </c>
      <c r="G128" s="27"/>
      <c r="H128" s="37">
        <f t="shared" si="2"/>
        <v>969</v>
      </c>
      <c r="I128" s="37"/>
      <c r="J128" s="38">
        <f t="shared" si="3"/>
        <v>969</v>
      </c>
    </row>
    <row r="129" spans="1:10" s="15" customFormat="1" ht="60">
      <c r="A129" s="14" t="s">
        <v>54</v>
      </c>
      <c r="B129" s="14" t="s">
        <v>52</v>
      </c>
      <c r="C129" s="25" t="s">
        <v>52</v>
      </c>
      <c r="D129" s="26" t="s">
        <v>186</v>
      </c>
      <c r="E129" s="26" t="s">
        <v>51</v>
      </c>
      <c r="F129" s="27">
        <v>969</v>
      </c>
      <c r="G129" s="27"/>
      <c r="H129" s="37">
        <f t="shared" si="2"/>
        <v>969</v>
      </c>
      <c r="I129" s="37"/>
      <c r="J129" s="38">
        <f t="shared" si="3"/>
        <v>969</v>
      </c>
    </row>
    <row r="130" spans="1:10" s="15" customFormat="1" ht="15">
      <c r="A130" s="14" t="s">
        <v>50</v>
      </c>
      <c r="B130" s="14" t="s">
        <v>29</v>
      </c>
      <c r="C130" s="25" t="s">
        <v>50</v>
      </c>
      <c r="D130" s="26" t="s">
        <v>185</v>
      </c>
      <c r="E130" s="26" t="s">
        <v>30</v>
      </c>
      <c r="F130" s="27">
        <v>1699</v>
      </c>
      <c r="G130" s="27"/>
      <c r="H130" s="37">
        <f t="shared" si="2"/>
        <v>1699</v>
      </c>
      <c r="I130" s="37"/>
      <c r="J130" s="38">
        <f t="shared" si="3"/>
        <v>1699</v>
      </c>
    </row>
    <row r="131" spans="1:10" s="15" customFormat="1" ht="60">
      <c r="A131" s="14" t="s">
        <v>50</v>
      </c>
      <c r="B131" s="14" t="s">
        <v>52</v>
      </c>
      <c r="C131" s="25" t="s">
        <v>52</v>
      </c>
      <c r="D131" s="26" t="s">
        <v>185</v>
      </c>
      <c r="E131" s="26" t="s">
        <v>51</v>
      </c>
      <c r="F131" s="27">
        <v>1699</v>
      </c>
      <c r="G131" s="27"/>
      <c r="H131" s="37">
        <f t="shared" si="2"/>
        <v>1699</v>
      </c>
      <c r="I131" s="37"/>
      <c r="J131" s="38">
        <f t="shared" si="3"/>
        <v>1699</v>
      </c>
    </row>
    <row r="132" spans="1:10" s="15" customFormat="1" ht="15">
      <c r="A132" s="14" t="s">
        <v>48</v>
      </c>
      <c r="B132" s="14" t="s">
        <v>29</v>
      </c>
      <c r="C132" s="25" t="s">
        <v>48</v>
      </c>
      <c r="D132" s="26" t="s">
        <v>184</v>
      </c>
      <c r="E132" s="26" t="s">
        <v>30</v>
      </c>
      <c r="F132" s="27">
        <v>28.9</v>
      </c>
      <c r="G132" s="27"/>
      <c r="H132" s="37">
        <f t="shared" si="2"/>
        <v>28.9</v>
      </c>
      <c r="I132" s="37"/>
      <c r="J132" s="38">
        <f t="shared" si="3"/>
        <v>28.9</v>
      </c>
    </row>
    <row r="133" spans="1:10" s="15" customFormat="1" ht="15">
      <c r="A133" s="14" t="s">
        <v>48</v>
      </c>
      <c r="B133" s="14" t="s">
        <v>42</v>
      </c>
      <c r="C133" s="25" t="s">
        <v>42</v>
      </c>
      <c r="D133" s="26" t="s">
        <v>184</v>
      </c>
      <c r="E133" s="26" t="s">
        <v>41</v>
      </c>
      <c r="F133" s="27">
        <v>28.9</v>
      </c>
      <c r="G133" s="27"/>
      <c r="H133" s="37">
        <f t="shared" si="2"/>
        <v>28.9</v>
      </c>
      <c r="I133" s="37">
        <v>-3</v>
      </c>
      <c r="J133" s="38">
        <f t="shared" si="3"/>
        <v>25.9</v>
      </c>
    </row>
    <row r="134" spans="1:10" s="15" customFormat="1" ht="15">
      <c r="A134" s="14"/>
      <c r="B134" s="14"/>
      <c r="C134" s="25" t="s">
        <v>38</v>
      </c>
      <c r="D134" s="26" t="s">
        <v>184</v>
      </c>
      <c r="E134" s="26" t="s">
        <v>37</v>
      </c>
      <c r="F134" s="27"/>
      <c r="G134" s="27"/>
      <c r="H134" s="37"/>
      <c r="I134" s="37">
        <v>3</v>
      </c>
      <c r="J134" s="38">
        <f t="shared" si="3"/>
        <v>3</v>
      </c>
    </row>
    <row r="135" spans="1:10" s="15" customFormat="1" ht="15">
      <c r="A135" s="14" t="s">
        <v>198</v>
      </c>
      <c r="B135" s="14" t="s">
        <v>29</v>
      </c>
      <c r="C135" s="25" t="s">
        <v>198</v>
      </c>
      <c r="D135" s="26" t="s">
        <v>197</v>
      </c>
      <c r="E135" s="26" t="s">
        <v>30</v>
      </c>
      <c r="F135" s="27">
        <v>5447.7</v>
      </c>
      <c r="G135" s="27"/>
      <c r="H135" s="37">
        <f t="shared" si="2"/>
        <v>5447.7</v>
      </c>
      <c r="I135" s="37"/>
      <c r="J135" s="38">
        <f t="shared" si="3"/>
        <v>5447.7</v>
      </c>
    </row>
    <row r="136" spans="1:10" s="15" customFormat="1" ht="15">
      <c r="A136" s="14" t="s">
        <v>54</v>
      </c>
      <c r="B136" s="14" t="s">
        <v>29</v>
      </c>
      <c r="C136" s="25" t="s">
        <v>54</v>
      </c>
      <c r="D136" s="26" t="s">
        <v>201</v>
      </c>
      <c r="E136" s="26" t="s">
        <v>30</v>
      </c>
      <c r="F136" s="27">
        <v>1505</v>
      </c>
      <c r="G136" s="27"/>
      <c r="H136" s="37">
        <f t="shared" si="2"/>
        <v>1505</v>
      </c>
      <c r="I136" s="37"/>
      <c r="J136" s="38">
        <f t="shared" si="3"/>
        <v>1505</v>
      </c>
    </row>
    <row r="137" spans="1:10" s="15" customFormat="1" ht="60">
      <c r="A137" s="14" t="s">
        <v>54</v>
      </c>
      <c r="B137" s="14" t="s">
        <v>52</v>
      </c>
      <c r="C137" s="25" t="s">
        <v>52</v>
      </c>
      <c r="D137" s="26" t="s">
        <v>201</v>
      </c>
      <c r="E137" s="26" t="s">
        <v>51</v>
      </c>
      <c r="F137" s="27">
        <v>1505</v>
      </c>
      <c r="G137" s="27"/>
      <c r="H137" s="37">
        <f t="shared" si="2"/>
        <v>1505</v>
      </c>
      <c r="I137" s="37"/>
      <c r="J137" s="38">
        <f t="shared" si="3"/>
        <v>1505</v>
      </c>
    </row>
    <row r="138" spans="1:10" s="15" customFormat="1" ht="15">
      <c r="A138" s="14" t="s">
        <v>50</v>
      </c>
      <c r="B138" s="14" t="s">
        <v>29</v>
      </c>
      <c r="C138" s="25" t="s">
        <v>50</v>
      </c>
      <c r="D138" s="26" t="s">
        <v>200</v>
      </c>
      <c r="E138" s="26" t="s">
        <v>30</v>
      </c>
      <c r="F138" s="27">
        <v>2638</v>
      </c>
      <c r="G138" s="27"/>
      <c r="H138" s="37">
        <f t="shared" si="2"/>
        <v>2638</v>
      </c>
      <c r="I138" s="37"/>
      <c r="J138" s="38">
        <f t="shared" si="3"/>
        <v>2638</v>
      </c>
    </row>
    <row r="139" spans="1:10" s="15" customFormat="1" ht="60">
      <c r="A139" s="14" t="s">
        <v>50</v>
      </c>
      <c r="B139" s="14" t="s">
        <v>52</v>
      </c>
      <c r="C139" s="25" t="s">
        <v>52</v>
      </c>
      <c r="D139" s="26" t="s">
        <v>200</v>
      </c>
      <c r="E139" s="26" t="s">
        <v>51</v>
      </c>
      <c r="F139" s="27">
        <v>2638</v>
      </c>
      <c r="G139" s="27"/>
      <c r="H139" s="37">
        <f t="shared" si="2"/>
        <v>2638</v>
      </c>
      <c r="I139" s="37"/>
      <c r="J139" s="38">
        <f t="shared" si="3"/>
        <v>2638</v>
      </c>
    </row>
    <row r="140" spans="1:10" s="15" customFormat="1" ht="15">
      <c r="A140" s="14" t="s">
        <v>48</v>
      </c>
      <c r="B140" s="14" t="s">
        <v>29</v>
      </c>
      <c r="C140" s="25" t="s">
        <v>48</v>
      </c>
      <c r="D140" s="26" t="s">
        <v>199</v>
      </c>
      <c r="E140" s="26" t="s">
        <v>30</v>
      </c>
      <c r="F140" s="27">
        <v>1304.7</v>
      </c>
      <c r="G140" s="27"/>
      <c r="H140" s="37">
        <f t="shared" si="2"/>
        <v>1304.7</v>
      </c>
      <c r="I140" s="37">
        <f>I141+I142</f>
        <v>-58.00000000000001</v>
      </c>
      <c r="J140" s="38">
        <f t="shared" si="3"/>
        <v>1246.7</v>
      </c>
    </row>
    <row r="141" spans="1:10" s="15" customFormat="1" ht="15">
      <c r="A141" s="14" t="s">
        <v>48</v>
      </c>
      <c r="B141" s="14" t="s">
        <v>42</v>
      </c>
      <c r="C141" s="25" t="s">
        <v>42</v>
      </c>
      <c r="D141" s="26" t="s">
        <v>199</v>
      </c>
      <c r="E141" s="26" t="s">
        <v>41</v>
      </c>
      <c r="F141" s="27">
        <v>1223.5</v>
      </c>
      <c r="G141" s="27"/>
      <c r="H141" s="37">
        <f t="shared" si="2"/>
        <v>1223.5</v>
      </c>
      <c r="I141" s="37">
        <v>-71.4</v>
      </c>
      <c r="J141" s="38">
        <f t="shared" si="3"/>
        <v>1152.1</v>
      </c>
    </row>
    <row r="142" spans="1:10" s="15" customFormat="1" ht="15">
      <c r="A142" s="14" t="s">
        <v>48</v>
      </c>
      <c r="B142" s="14" t="s">
        <v>38</v>
      </c>
      <c r="C142" s="25" t="s">
        <v>38</v>
      </c>
      <c r="D142" s="26" t="s">
        <v>199</v>
      </c>
      <c r="E142" s="26" t="s">
        <v>37</v>
      </c>
      <c r="F142" s="27">
        <v>81.2</v>
      </c>
      <c r="G142" s="27"/>
      <c r="H142" s="37">
        <f t="shared" si="2"/>
        <v>81.2</v>
      </c>
      <c r="I142" s="37">
        <v>13.4</v>
      </c>
      <c r="J142" s="38">
        <f t="shared" si="3"/>
        <v>94.60000000000001</v>
      </c>
    </row>
    <row r="143" spans="1:10" s="15" customFormat="1" ht="15">
      <c r="A143" s="14" t="s">
        <v>193</v>
      </c>
      <c r="B143" s="14" t="s">
        <v>29</v>
      </c>
      <c r="C143" s="25" t="s">
        <v>193</v>
      </c>
      <c r="D143" s="26" t="s">
        <v>192</v>
      </c>
      <c r="E143" s="26" t="s">
        <v>30</v>
      </c>
      <c r="F143" s="27">
        <v>864.4</v>
      </c>
      <c r="G143" s="27"/>
      <c r="H143" s="37">
        <f aca="true" t="shared" si="4" ref="H143:H206">F143+G143</f>
        <v>864.4</v>
      </c>
      <c r="I143" s="37"/>
      <c r="J143" s="38">
        <f t="shared" si="3"/>
        <v>864.4</v>
      </c>
    </row>
    <row r="144" spans="1:10" s="15" customFormat="1" ht="15">
      <c r="A144" s="14" t="s">
        <v>54</v>
      </c>
      <c r="B144" s="14" t="s">
        <v>29</v>
      </c>
      <c r="C144" s="25" t="s">
        <v>54</v>
      </c>
      <c r="D144" s="26" t="s">
        <v>196</v>
      </c>
      <c r="E144" s="26" t="s">
        <v>30</v>
      </c>
      <c r="F144" s="27">
        <v>266</v>
      </c>
      <c r="G144" s="27"/>
      <c r="H144" s="37">
        <f t="shared" si="4"/>
        <v>266</v>
      </c>
      <c r="I144" s="37"/>
      <c r="J144" s="38">
        <f aca="true" t="shared" si="5" ref="J144:J207">H144+I144</f>
        <v>266</v>
      </c>
    </row>
    <row r="145" spans="1:10" s="15" customFormat="1" ht="30">
      <c r="A145" s="14" t="s">
        <v>54</v>
      </c>
      <c r="B145" s="14" t="s">
        <v>120</v>
      </c>
      <c r="C145" s="25" t="s">
        <v>120</v>
      </c>
      <c r="D145" s="26" t="s">
        <v>196</v>
      </c>
      <c r="E145" s="26" t="s">
        <v>119</v>
      </c>
      <c r="F145" s="27">
        <v>266</v>
      </c>
      <c r="G145" s="27"/>
      <c r="H145" s="37">
        <f t="shared" si="4"/>
        <v>266</v>
      </c>
      <c r="I145" s="37"/>
      <c r="J145" s="38">
        <f t="shared" si="5"/>
        <v>266</v>
      </c>
    </row>
    <row r="146" spans="1:10" s="15" customFormat="1" ht="15">
      <c r="A146" s="14" t="s">
        <v>50</v>
      </c>
      <c r="B146" s="14" t="s">
        <v>29</v>
      </c>
      <c r="C146" s="25" t="s">
        <v>50</v>
      </c>
      <c r="D146" s="26" t="s">
        <v>195</v>
      </c>
      <c r="E146" s="26" t="s">
        <v>30</v>
      </c>
      <c r="F146" s="27">
        <v>466</v>
      </c>
      <c r="G146" s="27"/>
      <c r="H146" s="37">
        <f t="shared" si="4"/>
        <v>466</v>
      </c>
      <c r="I146" s="37"/>
      <c r="J146" s="38">
        <f t="shared" si="5"/>
        <v>466</v>
      </c>
    </row>
    <row r="147" spans="1:10" s="15" customFormat="1" ht="30">
      <c r="A147" s="14" t="s">
        <v>50</v>
      </c>
      <c r="B147" s="14" t="s">
        <v>120</v>
      </c>
      <c r="C147" s="25" t="s">
        <v>120</v>
      </c>
      <c r="D147" s="26" t="s">
        <v>195</v>
      </c>
      <c r="E147" s="26" t="s">
        <v>119</v>
      </c>
      <c r="F147" s="27">
        <v>466</v>
      </c>
      <c r="G147" s="27"/>
      <c r="H147" s="37">
        <f t="shared" si="4"/>
        <v>466</v>
      </c>
      <c r="I147" s="37"/>
      <c r="J147" s="38">
        <f t="shared" si="5"/>
        <v>466</v>
      </c>
    </row>
    <row r="148" spans="1:10" s="15" customFormat="1" ht="15">
      <c r="A148" s="14" t="s">
        <v>48</v>
      </c>
      <c r="B148" s="14" t="s">
        <v>29</v>
      </c>
      <c r="C148" s="25" t="s">
        <v>48</v>
      </c>
      <c r="D148" s="26" t="s">
        <v>194</v>
      </c>
      <c r="E148" s="26" t="s">
        <v>30</v>
      </c>
      <c r="F148" s="27">
        <v>132.4</v>
      </c>
      <c r="G148" s="27"/>
      <c r="H148" s="37">
        <f t="shared" si="4"/>
        <v>132.4</v>
      </c>
      <c r="I148" s="37"/>
      <c r="J148" s="38">
        <f t="shared" si="5"/>
        <v>132.4</v>
      </c>
    </row>
    <row r="149" spans="1:10" s="15" customFormat="1" ht="30">
      <c r="A149" s="14" t="s">
        <v>48</v>
      </c>
      <c r="B149" s="14" t="s">
        <v>120</v>
      </c>
      <c r="C149" s="25" t="s">
        <v>120</v>
      </c>
      <c r="D149" s="26" t="s">
        <v>194</v>
      </c>
      <c r="E149" s="26" t="s">
        <v>119</v>
      </c>
      <c r="F149" s="27">
        <v>132.4</v>
      </c>
      <c r="G149" s="27"/>
      <c r="H149" s="37">
        <f t="shared" si="4"/>
        <v>132.4</v>
      </c>
      <c r="I149" s="37"/>
      <c r="J149" s="38">
        <f t="shared" si="5"/>
        <v>132.4</v>
      </c>
    </row>
    <row r="150" spans="1:10" s="15" customFormat="1" ht="15">
      <c r="A150" s="14" t="s">
        <v>188</v>
      </c>
      <c r="B150" s="14" t="s">
        <v>29</v>
      </c>
      <c r="C150" s="25" t="s">
        <v>188</v>
      </c>
      <c r="D150" s="26" t="s">
        <v>187</v>
      </c>
      <c r="E150" s="26" t="s">
        <v>30</v>
      </c>
      <c r="F150" s="27">
        <v>3662.5</v>
      </c>
      <c r="G150" s="27"/>
      <c r="H150" s="37">
        <f t="shared" si="4"/>
        <v>3662.5</v>
      </c>
      <c r="I150" s="37">
        <v>58</v>
      </c>
      <c r="J150" s="38">
        <f t="shared" si="5"/>
        <v>3720.5</v>
      </c>
    </row>
    <row r="151" spans="1:10" s="15" customFormat="1" ht="15">
      <c r="A151" s="14" t="s">
        <v>54</v>
      </c>
      <c r="B151" s="14" t="s">
        <v>29</v>
      </c>
      <c r="C151" s="25" t="s">
        <v>54</v>
      </c>
      <c r="D151" s="26" t="s">
        <v>191</v>
      </c>
      <c r="E151" s="26" t="s">
        <v>30</v>
      </c>
      <c r="F151" s="27">
        <v>1214</v>
      </c>
      <c r="G151" s="27"/>
      <c r="H151" s="37">
        <f t="shared" si="4"/>
        <v>1214</v>
      </c>
      <c r="I151" s="37"/>
      <c r="J151" s="38">
        <f t="shared" si="5"/>
        <v>1214</v>
      </c>
    </row>
    <row r="152" spans="1:10" s="15" customFormat="1" ht="30">
      <c r="A152" s="14" t="s">
        <v>54</v>
      </c>
      <c r="B152" s="14" t="s">
        <v>120</v>
      </c>
      <c r="C152" s="25" t="s">
        <v>120</v>
      </c>
      <c r="D152" s="26" t="s">
        <v>191</v>
      </c>
      <c r="E152" s="26" t="s">
        <v>119</v>
      </c>
      <c r="F152" s="27">
        <v>1214</v>
      </c>
      <c r="G152" s="27"/>
      <c r="H152" s="37">
        <f t="shared" si="4"/>
        <v>1214</v>
      </c>
      <c r="I152" s="37"/>
      <c r="J152" s="38">
        <f t="shared" si="5"/>
        <v>1214</v>
      </c>
    </row>
    <row r="153" spans="1:10" s="15" customFormat="1" ht="15">
      <c r="A153" s="14" t="s">
        <v>50</v>
      </c>
      <c r="B153" s="14" t="s">
        <v>29</v>
      </c>
      <c r="C153" s="25" t="s">
        <v>50</v>
      </c>
      <c r="D153" s="26" t="s">
        <v>190</v>
      </c>
      <c r="E153" s="26" t="s">
        <v>30</v>
      </c>
      <c r="F153" s="27">
        <v>2128</v>
      </c>
      <c r="G153" s="27"/>
      <c r="H153" s="37">
        <f t="shared" si="4"/>
        <v>2128</v>
      </c>
      <c r="I153" s="37"/>
      <c r="J153" s="38">
        <f t="shared" si="5"/>
        <v>2128</v>
      </c>
    </row>
    <row r="154" spans="1:10" s="15" customFormat="1" ht="30">
      <c r="A154" s="14" t="s">
        <v>50</v>
      </c>
      <c r="B154" s="14" t="s">
        <v>120</v>
      </c>
      <c r="C154" s="25" t="s">
        <v>120</v>
      </c>
      <c r="D154" s="26" t="s">
        <v>190</v>
      </c>
      <c r="E154" s="26" t="s">
        <v>119</v>
      </c>
      <c r="F154" s="27">
        <v>2128</v>
      </c>
      <c r="G154" s="27"/>
      <c r="H154" s="37">
        <f t="shared" si="4"/>
        <v>2128</v>
      </c>
      <c r="I154" s="37"/>
      <c r="J154" s="38">
        <f t="shared" si="5"/>
        <v>2128</v>
      </c>
    </row>
    <row r="155" spans="1:10" s="15" customFormat="1" ht="15">
      <c r="A155" s="14" t="s">
        <v>48</v>
      </c>
      <c r="B155" s="14" t="s">
        <v>29</v>
      </c>
      <c r="C155" s="25" t="s">
        <v>48</v>
      </c>
      <c r="D155" s="26" t="s">
        <v>189</v>
      </c>
      <c r="E155" s="26" t="s">
        <v>30</v>
      </c>
      <c r="F155" s="27">
        <v>320.5</v>
      </c>
      <c r="G155" s="27"/>
      <c r="H155" s="37">
        <f t="shared" si="4"/>
        <v>320.5</v>
      </c>
      <c r="I155" s="37">
        <v>58</v>
      </c>
      <c r="J155" s="38">
        <f t="shared" si="5"/>
        <v>378.5</v>
      </c>
    </row>
    <row r="156" spans="1:10" s="15" customFormat="1" ht="30">
      <c r="A156" s="14" t="s">
        <v>48</v>
      </c>
      <c r="B156" s="14" t="s">
        <v>120</v>
      </c>
      <c r="C156" s="25" t="s">
        <v>120</v>
      </c>
      <c r="D156" s="26" t="s">
        <v>189</v>
      </c>
      <c r="E156" s="26" t="s">
        <v>119</v>
      </c>
      <c r="F156" s="27">
        <v>320.5</v>
      </c>
      <c r="G156" s="27"/>
      <c r="H156" s="37">
        <f t="shared" si="4"/>
        <v>320.5</v>
      </c>
      <c r="I156" s="37">
        <v>58</v>
      </c>
      <c r="J156" s="38">
        <f t="shared" si="5"/>
        <v>378.5</v>
      </c>
    </row>
    <row r="157" spans="1:10" s="15" customFormat="1" ht="30">
      <c r="A157" s="14" t="s">
        <v>176</v>
      </c>
      <c r="B157" s="14" t="s">
        <v>29</v>
      </c>
      <c r="C157" s="25" t="s">
        <v>176</v>
      </c>
      <c r="D157" s="26" t="s">
        <v>175</v>
      </c>
      <c r="E157" s="26" t="s">
        <v>30</v>
      </c>
      <c r="F157" s="27">
        <v>265.3</v>
      </c>
      <c r="G157" s="27"/>
      <c r="H157" s="37">
        <f t="shared" si="4"/>
        <v>265.3</v>
      </c>
      <c r="I157" s="37"/>
      <c r="J157" s="38">
        <f t="shared" si="5"/>
        <v>265.3</v>
      </c>
    </row>
    <row r="158" spans="1:10" s="15" customFormat="1" ht="60">
      <c r="A158" s="14" t="s">
        <v>176</v>
      </c>
      <c r="B158" s="14" t="s">
        <v>52</v>
      </c>
      <c r="C158" s="25" t="s">
        <v>52</v>
      </c>
      <c r="D158" s="26" t="s">
        <v>175</v>
      </c>
      <c r="E158" s="26" t="s">
        <v>51</v>
      </c>
      <c r="F158" s="27">
        <v>49.3</v>
      </c>
      <c r="G158" s="27"/>
      <c r="H158" s="37">
        <f t="shared" si="4"/>
        <v>49.3</v>
      </c>
      <c r="I158" s="37"/>
      <c r="J158" s="38">
        <f t="shared" si="5"/>
        <v>49.3</v>
      </c>
    </row>
    <row r="159" spans="1:10" s="15" customFormat="1" ht="15">
      <c r="A159" s="14" t="s">
        <v>176</v>
      </c>
      <c r="B159" s="14" t="s">
        <v>42</v>
      </c>
      <c r="C159" s="25" t="s">
        <v>42</v>
      </c>
      <c r="D159" s="26" t="s">
        <v>175</v>
      </c>
      <c r="E159" s="26" t="s">
        <v>41</v>
      </c>
      <c r="F159" s="27">
        <v>216</v>
      </c>
      <c r="G159" s="27"/>
      <c r="H159" s="37">
        <f t="shared" si="4"/>
        <v>216</v>
      </c>
      <c r="I159" s="37"/>
      <c r="J159" s="38">
        <f t="shared" si="5"/>
        <v>216</v>
      </c>
    </row>
    <row r="160" spans="1:10" s="15" customFormat="1" ht="45">
      <c r="A160" s="14" t="s">
        <v>111</v>
      </c>
      <c r="B160" s="14" t="s">
        <v>29</v>
      </c>
      <c r="C160" s="25" t="s">
        <v>111</v>
      </c>
      <c r="D160" s="26" t="s">
        <v>202</v>
      </c>
      <c r="E160" s="26" t="s">
        <v>30</v>
      </c>
      <c r="F160" s="27">
        <v>251</v>
      </c>
      <c r="G160" s="27"/>
      <c r="H160" s="37">
        <f t="shared" si="4"/>
        <v>251</v>
      </c>
      <c r="I160" s="37"/>
      <c r="J160" s="38">
        <f t="shared" si="5"/>
        <v>251</v>
      </c>
    </row>
    <row r="161" spans="1:10" s="15" customFormat="1" ht="75">
      <c r="A161" s="14" t="s">
        <v>204</v>
      </c>
      <c r="B161" s="14" t="s">
        <v>29</v>
      </c>
      <c r="C161" s="25" t="s">
        <v>204</v>
      </c>
      <c r="D161" s="26" t="s">
        <v>203</v>
      </c>
      <c r="E161" s="26" t="s">
        <v>30</v>
      </c>
      <c r="F161" s="27">
        <v>251</v>
      </c>
      <c r="G161" s="27"/>
      <c r="H161" s="37">
        <f t="shared" si="4"/>
        <v>251</v>
      </c>
      <c r="I161" s="37"/>
      <c r="J161" s="38">
        <f t="shared" si="5"/>
        <v>251</v>
      </c>
    </row>
    <row r="162" spans="1:10" s="15" customFormat="1" ht="60">
      <c r="A162" s="14" t="s">
        <v>204</v>
      </c>
      <c r="B162" s="14" t="s">
        <v>52</v>
      </c>
      <c r="C162" s="25" t="s">
        <v>52</v>
      </c>
      <c r="D162" s="26" t="s">
        <v>203</v>
      </c>
      <c r="E162" s="26" t="s">
        <v>51</v>
      </c>
      <c r="F162" s="27">
        <v>129</v>
      </c>
      <c r="G162" s="27"/>
      <c r="H162" s="37">
        <f t="shared" si="4"/>
        <v>129</v>
      </c>
      <c r="I162" s="37"/>
      <c r="J162" s="38">
        <f t="shared" si="5"/>
        <v>129</v>
      </c>
    </row>
    <row r="163" spans="1:10" s="15" customFormat="1" ht="30">
      <c r="A163" s="14" t="s">
        <v>204</v>
      </c>
      <c r="B163" s="14" t="s">
        <v>120</v>
      </c>
      <c r="C163" s="25" t="s">
        <v>120</v>
      </c>
      <c r="D163" s="26" t="s">
        <v>203</v>
      </c>
      <c r="E163" s="26" t="s">
        <v>119</v>
      </c>
      <c r="F163" s="27">
        <v>122</v>
      </c>
      <c r="G163" s="27"/>
      <c r="H163" s="37">
        <f t="shared" si="4"/>
        <v>122</v>
      </c>
      <c r="I163" s="37"/>
      <c r="J163" s="38">
        <f t="shared" si="5"/>
        <v>122</v>
      </c>
    </row>
    <row r="164" spans="1:10" s="15" customFormat="1" ht="45">
      <c r="A164" s="14" t="s">
        <v>70</v>
      </c>
      <c r="B164" s="14" t="s">
        <v>29</v>
      </c>
      <c r="C164" s="25" t="s">
        <v>70</v>
      </c>
      <c r="D164" s="26" t="s">
        <v>172</v>
      </c>
      <c r="E164" s="26" t="s">
        <v>30</v>
      </c>
      <c r="F164" s="27">
        <v>200</v>
      </c>
      <c r="G164" s="27"/>
      <c r="H164" s="37">
        <f t="shared" si="4"/>
        <v>200</v>
      </c>
      <c r="I164" s="37"/>
      <c r="J164" s="38">
        <f t="shared" si="5"/>
        <v>200</v>
      </c>
    </row>
    <row r="165" spans="1:10" s="15" customFormat="1" ht="37.5" customHeight="1">
      <c r="A165" s="14" t="s">
        <v>174</v>
      </c>
      <c r="B165" s="14" t="s">
        <v>29</v>
      </c>
      <c r="C165" s="25" t="s">
        <v>174</v>
      </c>
      <c r="D165" s="26" t="s">
        <v>173</v>
      </c>
      <c r="E165" s="26" t="s">
        <v>30</v>
      </c>
      <c r="F165" s="27">
        <v>200</v>
      </c>
      <c r="G165" s="27"/>
      <c r="H165" s="37">
        <f t="shared" si="4"/>
        <v>200</v>
      </c>
      <c r="I165" s="37"/>
      <c r="J165" s="38">
        <f t="shared" si="5"/>
        <v>200</v>
      </c>
    </row>
    <row r="166" spans="1:10" s="15" customFormat="1" ht="15">
      <c r="A166" s="14" t="s">
        <v>174</v>
      </c>
      <c r="B166" s="14" t="s">
        <v>42</v>
      </c>
      <c r="C166" s="25" t="s">
        <v>42</v>
      </c>
      <c r="D166" s="26" t="s">
        <v>173</v>
      </c>
      <c r="E166" s="26" t="s">
        <v>41</v>
      </c>
      <c r="F166" s="27">
        <v>200</v>
      </c>
      <c r="G166" s="27"/>
      <c r="H166" s="37">
        <f t="shared" si="4"/>
        <v>200</v>
      </c>
      <c r="I166" s="37"/>
      <c r="J166" s="38">
        <f t="shared" si="5"/>
        <v>200</v>
      </c>
    </row>
    <row r="167" spans="1:10" s="15" customFormat="1" ht="60">
      <c r="A167" s="14" t="s">
        <v>167</v>
      </c>
      <c r="B167" s="14" t="s">
        <v>29</v>
      </c>
      <c r="C167" s="25" t="s">
        <v>167</v>
      </c>
      <c r="D167" s="26" t="s">
        <v>166</v>
      </c>
      <c r="E167" s="26" t="s">
        <v>30</v>
      </c>
      <c r="F167" s="27">
        <v>1000</v>
      </c>
      <c r="G167" s="27"/>
      <c r="H167" s="37">
        <f t="shared" si="4"/>
        <v>1000</v>
      </c>
      <c r="I167" s="37"/>
      <c r="J167" s="38">
        <f t="shared" si="5"/>
        <v>1000</v>
      </c>
    </row>
    <row r="168" spans="1:10" s="15" customFormat="1" ht="15">
      <c r="A168" s="14" t="s">
        <v>171</v>
      </c>
      <c r="B168" s="14" t="s">
        <v>29</v>
      </c>
      <c r="C168" s="25" t="s">
        <v>171</v>
      </c>
      <c r="D168" s="26" t="s">
        <v>170</v>
      </c>
      <c r="E168" s="26" t="s">
        <v>30</v>
      </c>
      <c r="F168" s="27">
        <v>400</v>
      </c>
      <c r="G168" s="27"/>
      <c r="H168" s="37">
        <f t="shared" si="4"/>
        <v>400</v>
      </c>
      <c r="I168" s="37"/>
      <c r="J168" s="38">
        <f t="shared" si="5"/>
        <v>400</v>
      </c>
    </row>
    <row r="169" spans="1:10" s="15" customFormat="1" ht="30">
      <c r="A169" s="14" t="s">
        <v>171</v>
      </c>
      <c r="B169" s="14" t="s">
        <v>120</v>
      </c>
      <c r="C169" s="25" t="s">
        <v>120</v>
      </c>
      <c r="D169" s="26" t="s">
        <v>170</v>
      </c>
      <c r="E169" s="26" t="s">
        <v>119</v>
      </c>
      <c r="F169" s="27">
        <v>400</v>
      </c>
      <c r="G169" s="27"/>
      <c r="H169" s="37">
        <f t="shared" si="4"/>
        <v>400</v>
      </c>
      <c r="I169" s="37"/>
      <c r="J169" s="38">
        <f t="shared" si="5"/>
        <v>400</v>
      </c>
    </row>
    <row r="170" spans="1:10" s="15" customFormat="1" ht="15">
      <c r="A170" s="14" t="s">
        <v>169</v>
      </c>
      <c r="B170" s="14" t="s">
        <v>29</v>
      </c>
      <c r="C170" s="25" t="s">
        <v>169</v>
      </c>
      <c r="D170" s="26" t="s">
        <v>168</v>
      </c>
      <c r="E170" s="26" t="s">
        <v>30</v>
      </c>
      <c r="F170" s="27">
        <v>600</v>
      </c>
      <c r="G170" s="27"/>
      <c r="H170" s="37">
        <f t="shared" si="4"/>
        <v>600</v>
      </c>
      <c r="I170" s="37"/>
      <c r="J170" s="38">
        <f t="shared" si="5"/>
        <v>600</v>
      </c>
    </row>
    <row r="171" spans="1:10" s="15" customFormat="1" ht="30">
      <c r="A171" s="14" t="s">
        <v>169</v>
      </c>
      <c r="B171" s="14" t="s">
        <v>120</v>
      </c>
      <c r="C171" s="25" t="s">
        <v>120</v>
      </c>
      <c r="D171" s="26" t="s">
        <v>168</v>
      </c>
      <c r="E171" s="26" t="s">
        <v>119</v>
      </c>
      <c r="F171" s="27">
        <v>600</v>
      </c>
      <c r="G171" s="27"/>
      <c r="H171" s="37">
        <f t="shared" si="4"/>
        <v>600</v>
      </c>
      <c r="I171" s="37"/>
      <c r="J171" s="38">
        <f t="shared" si="5"/>
        <v>600</v>
      </c>
    </row>
    <row r="172" spans="1:10" s="15" customFormat="1" ht="42.75">
      <c r="A172" s="14" t="s">
        <v>146</v>
      </c>
      <c r="B172" s="14" t="s">
        <v>29</v>
      </c>
      <c r="C172" s="22" t="s">
        <v>146</v>
      </c>
      <c r="D172" s="23" t="s">
        <v>145</v>
      </c>
      <c r="E172" s="23" t="s">
        <v>30</v>
      </c>
      <c r="F172" s="24">
        <v>834.5</v>
      </c>
      <c r="G172" s="24"/>
      <c r="H172" s="36">
        <f t="shared" si="4"/>
        <v>834.5</v>
      </c>
      <c r="I172" s="36"/>
      <c r="J172" s="35">
        <f t="shared" si="5"/>
        <v>834.5</v>
      </c>
    </row>
    <row r="173" spans="1:10" s="15" customFormat="1" ht="30">
      <c r="A173" s="14" t="s">
        <v>107</v>
      </c>
      <c r="B173" s="14" t="s">
        <v>29</v>
      </c>
      <c r="C173" s="25" t="s">
        <v>107</v>
      </c>
      <c r="D173" s="26" t="s">
        <v>147</v>
      </c>
      <c r="E173" s="26" t="s">
        <v>30</v>
      </c>
      <c r="F173" s="27">
        <v>657.5</v>
      </c>
      <c r="G173" s="27"/>
      <c r="H173" s="37">
        <f t="shared" si="4"/>
        <v>657.5</v>
      </c>
      <c r="I173" s="37"/>
      <c r="J173" s="38">
        <f t="shared" si="5"/>
        <v>657.5</v>
      </c>
    </row>
    <row r="174" spans="1:10" s="15" customFormat="1" ht="15">
      <c r="A174" s="14" t="s">
        <v>149</v>
      </c>
      <c r="B174" s="14" t="s">
        <v>29</v>
      </c>
      <c r="C174" s="25" t="s">
        <v>149</v>
      </c>
      <c r="D174" s="26" t="s">
        <v>148</v>
      </c>
      <c r="E174" s="26" t="s">
        <v>30</v>
      </c>
      <c r="F174" s="27">
        <v>657.5</v>
      </c>
      <c r="G174" s="27"/>
      <c r="H174" s="37">
        <f t="shared" si="4"/>
        <v>657.5</v>
      </c>
      <c r="I174" s="37"/>
      <c r="J174" s="38">
        <f t="shared" si="5"/>
        <v>657.5</v>
      </c>
    </row>
    <row r="175" spans="1:10" s="15" customFormat="1" ht="15">
      <c r="A175" s="14" t="s">
        <v>54</v>
      </c>
      <c r="B175" s="14" t="s">
        <v>29</v>
      </c>
      <c r="C175" s="25" t="s">
        <v>54</v>
      </c>
      <c r="D175" s="26" t="s">
        <v>152</v>
      </c>
      <c r="E175" s="26" t="s">
        <v>30</v>
      </c>
      <c r="F175" s="27">
        <v>237</v>
      </c>
      <c r="G175" s="27"/>
      <c r="H175" s="37">
        <f t="shared" si="4"/>
        <v>237</v>
      </c>
      <c r="I175" s="37"/>
      <c r="J175" s="38">
        <f t="shared" si="5"/>
        <v>237</v>
      </c>
    </row>
    <row r="176" spans="1:10" s="15" customFormat="1" ht="60">
      <c r="A176" s="14" t="s">
        <v>54</v>
      </c>
      <c r="B176" s="14" t="s">
        <v>52</v>
      </c>
      <c r="C176" s="25" t="s">
        <v>52</v>
      </c>
      <c r="D176" s="26" t="s">
        <v>152</v>
      </c>
      <c r="E176" s="26" t="s">
        <v>51</v>
      </c>
      <c r="F176" s="27">
        <v>237</v>
      </c>
      <c r="G176" s="27"/>
      <c r="H176" s="37">
        <f t="shared" si="4"/>
        <v>237</v>
      </c>
      <c r="I176" s="37"/>
      <c r="J176" s="38">
        <f t="shared" si="5"/>
        <v>237</v>
      </c>
    </row>
    <row r="177" spans="1:10" s="15" customFormat="1" ht="15">
      <c r="A177" s="14" t="s">
        <v>50</v>
      </c>
      <c r="B177" s="14" t="s">
        <v>29</v>
      </c>
      <c r="C177" s="25" t="s">
        <v>50</v>
      </c>
      <c r="D177" s="26" t="s">
        <v>151</v>
      </c>
      <c r="E177" s="26" t="s">
        <v>30</v>
      </c>
      <c r="F177" s="27">
        <v>414</v>
      </c>
      <c r="G177" s="27"/>
      <c r="H177" s="37">
        <f t="shared" si="4"/>
        <v>414</v>
      </c>
      <c r="I177" s="37"/>
      <c r="J177" s="38">
        <f t="shared" si="5"/>
        <v>414</v>
      </c>
    </row>
    <row r="178" spans="1:10" s="15" customFormat="1" ht="60">
      <c r="A178" s="14" t="s">
        <v>50</v>
      </c>
      <c r="B178" s="14" t="s">
        <v>52</v>
      </c>
      <c r="C178" s="25" t="s">
        <v>52</v>
      </c>
      <c r="D178" s="26" t="s">
        <v>151</v>
      </c>
      <c r="E178" s="26" t="s">
        <v>51</v>
      </c>
      <c r="F178" s="27">
        <v>414</v>
      </c>
      <c r="G178" s="27"/>
      <c r="H178" s="37">
        <f t="shared" si="4"/>
        <v>414</v>
      </c>
      <c r="I178" s="37"/>
      <c r="J178" s="38">
        <f t="shared" si="5"/>
        <v>414</v>
      </c>
    </row>
    <row r="179" spans="1:10" s="15" customFormat="1" ht="15">
      <c r="A179" s="14" t="s">
        <v>48</v>
      </c>
      <c r="B179" s="14" t="s">
        <v>29</v>
      </c>
      <c r="C179" s="25" t="s">
        <v>48</v>
      </c>
      <c r="D179" s="26" t="s">
        <v>150</v>
      </c>
      <c r="E179" s="26" t="s">
        <v>30</v>
      </c>
      <c r="F179" s="27">
        <v>6.5</v>
      </c>
      <c r="G179" s="27"/>
      <c r="H179" s="37">
        <f t="shared" si="4"/>
        <v>6.5</v>
      </c>
      <c r="I179" s="37"/>
      <c r="J179" s="38">
        <f t="shared" si="5"/>
        <v>6.5</v>
      </c>
    </row>
    <row r="180" spans="1:10" s="15" customFormat="1" ht="15">
      <c r="A180" s="14" t="s">
        <v>48</v>
      </c>
      <c r="B180" s="14" t="s">
        <v>42</v>
      </c>
      <c r="C180" s="25" t="s">
        <v>42</v>
      </c>
      <c r="D180" s="26" t="s">
        <v>150</v>
      </c>
      <c r="E180" s="26" t="s">
        <v>41</v>
      </c>
      <c r="F180" s="27">
        <v>6.5</v>
      </c>
      <c r="G180" s="27"/>
      <c r="H180" s="37">
        <f t="shared" si="4"/>
        <v>6.5</v>
      </c>
      <c r="I180" s="37"/>
      <c r="J180" s="38">
        <f t="shared" si="5"/>
        <v>6.5</v>
      </c>
    </row>
    <row r="181" spans="1:10" s="15" customFormat="1" ht="15">
      <c r="A181" s="14" t="s">
        <v>62</v>
      </c>
      <c r="B181" s="14" t="s">
        <v>29</v>
      </c>
      <c r="C181" s="25" t="s">
        <v>62</v>
      </c>
      <c r="D181" s="26" t="s">
        <v>153</v>
      </c>
      <c r="E181" s="26" t="s">
        <v>30</v>
      </c>
      <c r="F181" s="27">
        <v>97</v>
      </c>
      <c r="G181" s="27"/>
      <c r="H181" s="37">
        <f t="shared" si="4"/>
        <v>97</v>
      </c>
      <c r="I181" s="37"/>
      <c r="J181" s="38">
        <f t="shared" si="5"/>
        <v>97</v>
      </c>
    </row>
    <row r="182" spans="1:10" s="15" customFormat="1" ht="30">
      <c r="A182" s="14" t="s">
        <v>159</v>
      </c>
      <c r="B182" s="14" t="s">
        <v>29</v>
      </c>
      <c r="C182" s="25" t="s">
        <v>159</v>
      </c>
      <c r="D182" s="26" t="s">
        <v>158</v>
      </c>
      <c r="E182" s="26" t="s">
        <v>30</v>
      </c>
      <c r="F182" s="27">
        <v>53</v>
      </c>
      <c r="G182" s="27"/>
      <c r="H182" s="37">
        <f t="shared" si="4"/>
        <v>53</v>
      </c>
      <c r="I182" s="37"/>
      <c r="J182" s="38">
        <f t="shared" si="5"/>
        <v>53</v>
      </c>
    </row>
    <row r="183" spans="1:10" s="15" customFormat="1" ht="15">
      <c r="A183" s="14" t="s">
        <v>159</v>
      </c>
      <c r="B183" s="14" t="s">
        <v>42</v>
      </c>
      <c r="C183" s="25" t="s">
        <v>42</v>
      </c>
      <c r="D183" s="26" t="s">
        <v>158</v>
      </c>
      <c r="E183" s="26" t="s">
        <v>41</v>
      </c>
      <c r="F183" s="27">
        <v>53</v>
      </c>
      <c r="G183" s="27"/>
      <c r="H183" s="37">
        <f t="shared" si="4"/>
        <v>53</v>
      </c>
      <c r="I183" s="37"/>
      <c r="J183" s="38">
        <f t="shared" si="5"/>
        <v>53</v>
      </c>
    </row>
    <row r="184" spans="1:10" s="15" customFormat="1" ht="15">
      <c r="A184" s="14" t="s">
        <v>157</v>
      </c>
      <c r="B184" s="14" t="s">
        <v>29</v>
      </c>
      <c r="C184" s="25" t="s">
        <v>157</v>
      </c>
      <c r="D184" s="26" t="s">
        <v>156</v>
      </c>
      <c r="E184" s="26" t="s">
        <v>30</v>
      </c>
      <c r="F184" s="27">
        <v>26.4</v>
      </c>
      <c r="G184" s="27"/>
      <c r="H184" s="37">
        <f t="shared" si="4"/>
        <v>26.4</v>
      </c>
      <c r="I184" s="37"/>
      <c r="J184" s="38">
        <f t="shared" si="5"/>
        <v>26.4</v>
      </c>
    </row>
    <row r="185" spans="1:10" s="15" customFormat="1" ht="15">
      <c r="A185" s="14" t="s">
        <v>157</v>
      </c>
      <c r="B185" s="14" t="s">
        <v>42</v>
      </c>
      <c r="C185" s="25" t="s">
        <v>42</v>
      </c>
      <c r="D185" s="26" t="s">
        <v>156</v>
      </c>
      <c r="E185" s="26" t="s">
        <v>41</v>
      </c>
      <c r="F185" s="27">
        <v>26.4</v>
      </c>
      <c r="G185" s="27"/>
      <c r="H185" s="37">
        <f t="shared" si="4"/>
        <v>26.4</v>
      </c>
      <c r="I185" s="37"/>
      <c r="J185" s="38">
        <f t="shared" si="5"/>
        <v>26.4</v>
      </c>
    </row>
    <row r="186" spans="1:10" s="15" customFormat="1" ht="30">
      <c r="A186" s="14" t="s">
        <v>155</v>
      </c>
      <c r="B186" s="14" t="s">
        <v>29</v>
      </c>
      <c r="C186" s="25" t="s">
        <v>155</v>
      </c>
      <c r="D186" s="26" t="s">
        <v>154</v>
      </c>
      <c r="E186" s="26" t="s">
        <v>30</v>
      </c>
      <c r="F186" s="27">
        <v>17.6</v>
      </c>
      <c r="G186" s="27"/>
      <c r="H186" s="37">
        <f t="shared" si="4"/>
        <v>17.6</v>
      </c>
      <c r="I186" s="37"/>
      <c r="J186" s="38">
        <f t="shared" si="5"/>
        <v>17.6</v>
      </c>
    </row>
    <row r="187" spans="1:10" s="15" customFormat="1" ht="15">
      <c r="A187" s="14" t="s">
        <v>155</v>
      </c>
      <c r="B187" s="14" t="s">
        <v>42</v>
      </c>
      <c r="C187" s="25" t="s">
        <v>42</v>
      </c>
      <c r="D187" s="26" t="s">
        <v>154</v>
      </c>
      <c r="E187" s="26" t="s">
        <v>41</v>
      </c>
      <c r="F187" s="27">
        <v>17.6</v>
      </c>
      <c r="G187" s="27"/>
      <c r="H187" s="37">
        <f t="shared" si="4"/>
        <v>17.6</v>
      </c>
      <c r="I187" s="37"/>
      <c r="J187" s="38">
        <f t="shared" si="5"/>
        <v>17.6</v>
      </c>
    </row>
    <row r="188" spans="1:10" s="15" customFormat="1" ht="15">
      <c r="A188" s="14" t="s">
        <v>161</v>
      </c>
      <c r="B188" s="14" t="s">
        <v>29</v>
      </c>
      <c r="C188" s="25" t="s">
        <v>161</v>
      </c>
      <c r="D188" s="26" t="s">
        <v>160</v>
      </c>
      <c r="E188" s="26" t="s">
        <v>30</v>
      </c>
      <c r="F188" s="27">
        <v>80</v>
      </c>
      <c r="G188" s="27"/>
      <c r="H188" s="37">
        <f t="shared" si="4"/>
        <v>80</v>
      </c>
      <c r="I188" s="37"/>
      <c r="J188" s="38">
        <f t="shared" si="5"/>
        <v>80</v>
      </c>
    </row>
    <row r="189" spans="1:10" s="15" customFormat="1" ht="15">
      <c r="A189" s="14" t="s">
        <v>163</v>
      </c>
      <c r="B189" s="14" t="s">
        <v>29</v>
      </c>
      <c r="C189" s="25" t="s">
        <v>163</v>
      </c>
      <c r="D189" s="26" t="s">
        <v>162</v>
      </c>
      <c r="E189" s="26" t="s">
        <v>30</v>
      </c>
      <c r="F189" s="27">
        <v>80</v>
      </c>
      <c r="G189" s="27"/>
      <c r="H189" s="37">
        <f t="shared" si="4"/>
        <v>80</v>
      </c>
      <c r="I189" s="37"/>
      <c r="J189" s="38">
        <f t="shared" si="5"/>
        <v>80</v>
      </c>
    </row>
    <row r="190" spans="1:10" s="15" customFormat="1" ht="15">
      <c r="A190" s="14" t="s">
        <v>163</v>
      </c>
      <c r="B190" s="14" t="s">
        <v>38</v>
      </c>
      <c r="C190" s="25" t="s">
        <v>38</v>
      </c>
      <c r="D190" s="26" t="s">
        <v>162</v>
      </c>
      <c r="E190" s="26" t="s">
        <v>37</v>
      </c>
      <c r="F190" s="27">
        <v>80</v>
      </c>
      <c r="G190" s="27"/>
      <c r="H190" s="37">
        <f t="shared" si="4"/>
        <v>80</v>
      </c>
      <c r="I190" s="37"/>
      <c r="J190" s="38">
        <f t="shared" si="5"/>
        <v>80</v>
      </c>
    </row>
    <row r="191" spans="1:10" s="15" customFormat="1" ht="42.75">
      <c r="A191" s="14" t="s">
        <v>236</v>
      </c>
      <c r="B191" s="14" t="s">
        <v>29</v>
      </c>
      <c r="C191" s="22" t="s">
        <v>236</v>
      </c>
      <c r="D191" s="23" t="s">
        <v>235</v>
      </c>
      <c r="E191" s="23" t="s">
        <v>30</v>
      </c>
      <c r="F191" s="24">
        <v>9539.2</v>
      </c>
      <c r="G191" s="24">
        <v>3.3</v>
      </c>
      <c r="H191" s="36">
        <f t="shared" si="4"/>
        <v>9542.5</v>
      </c>
      <c r="I191" s="36"/>
      <c r="J191" s="35">
        <f t="shared" si="5"/>
        <v>9542.5</v>
      </c>
    </row>
    <row r="192" spans="1:10" s="15" customFormat="1" ht="15">
      <c r="A192" s="14" t="s">
        <v>246</v>
      </c>
      <c r="B192" s="14" t="s">
        <v>29</v>
      </c>
      <c r="C192" s="25" t="s">
        <v>246</v>
      </c>
      <c r="D192" s="26" t="s">
        <v>245</v>
      </c>
      <c r="E192" s="26" t="s">
        <v>30</v>
      </c>
      <c r="F192" s="27">
        <v>718.3</v>
      </c>
      <c r="G192" s="27"/>
      <c r="H192" s="37">
        <f t="shared" si="4"/>
        <v>718.3</v>
      </c>
      <c r="I192" s="37"/>
      <c r="J192" s="38">
        <f t="shared" si="5"/>
        <v>718.3</v>
      </c>
    </row>
    <row r="193" spans="1:10" s="15" customFormat="1" ht="15">
      <c r="A193" s="14" t="s">
        <v>246</v>
      </c>
      <c r="B193" s="14" t="s">
        <v>248</v>
      </c>
      <c r="C193" s="25" t="s">
        <v>248</v>
      </c>
      <c r="D193" s="26" t="s">
        <v>245</v>
      </c>
      <c r="E193" s="26" t="s">
        <v>247</v>
      </c>
      <c r="F193" s="27">
        <v>718.3</v>
      </c>
      <c r="G193" s="27"/>
      <c r="H193" s="37">
        <f t="shared" si="4"/>
        <v>718.3</v>
      </c>
      <c r="I193" s="37"/>
      <c r="J193" s="38">
        <f t="shared" si="5"/>
        <v>718.3</v>
      </c>
    </row>
    <row r="194" spans="1:10" s="15" customFormat="1" ht="15">
      <c r="A194" s="14" t="s">
        <v>238</v>
      </c>
      <c r="B194" s="14" t="s">
        <v>29</v>
      </c>
      <c r="C194" s="25" t="s">
        <v>238</v>
      </c>
      <c r="D194" s="26" t="s">
        <v>237</v>
      </c>
      <c r="E194" s="26" t="s">
        <v>30</v>
      </c>
      <c r="F194" s="27">
        <v>5203.2</v>
      </c>
      <c r="G194" s="27"/>
      <c r="H194" s="37">
        <f t="shared" si="4"/>
        <v>5203.2</v>
      </c>
      <c r="I194" s="37"/>
      <c r="J194" s="38">
        <f t="shared" si="5"/>
        <v>5203.2</v>
      </c>
    </row>
    <row r="195" spans="1:10" s="15" customFormat="1" ht="15">
      <c r="A195" s="14" t="s">
        <v>240</v>
      </c>
      <c r="B195" s="14" t="s">
        <v>29</v>
      </c>
      <c r="C195" s="25" t="s">
        <v>240</v>
      </c>
      <c r="D195" s="26" t="s">
        <v>239</v>
      </c>
      <c r="E195" s="26" t="s">
        <v>30</v>
      </c>
      <c r="F195" s="27">
        <v>5203.2</v>
      </c>
      <c r="G195" s="27"/>
      <c r="H195" s="37">
        <f t="shared" si="4"/>
        <v>5203.2</v>
      </c>
      <c r="I195" s="37"/>
      <c r="J195" s="38">
        <f t="shared" si="5"/>
        <v>5203.2</v>
      </c>
    </row>
    <row r="196" spans="1:10" s="15" customFormat="1" ht="15">
      <c r="A196" s="14" t="s">
        <v>240</v>
      </c>
      <c r="B196" s="14" t="s">
        <v>242</v>
      </c>
      <c r="C196" s="25" t="s">
        <v>242</v>
      </c>
      <c r="D196" s="26" t="s">
        <v>239</v>
      </c>
      <c r="E196" s="26" t="s">
        <v>241</v>
      </c>
      <c r="F196" s="27">
        <v>5203.2</v>
      </c>
      <c r="G196" s="27"/>
      <c r="H196" s="37">
        <f t="shared" si="4"/>
        <v>5203.2</v>
      </c>
      <c r="I196" s="37"/>
      <c r="J196" s="38">
        <f t="shared" si="5"/>
        <v>5203.2</v>
      </c>
    </row>
    <row r="197" spans="1:10" s="15" customFormat="1" ht="45">
      <c r="A197" s="14" t="s">
        <v>91</v>
      </c>
      <c r="B197" s="14" t="s">
        <v>29</v>
      </c>
      <c r="C197" s="25" t="s">
        <v>91</v>
      </c>
      <c r="D197" s="26" t="s">
        <v>243</v>
      </c>
      <c r="E197" s="26" t="s">
        <v>30</v>
      </c>
      <c r="F197" s="27">
        <v>2139.3</v>
      </c>
      <c r="G197" s="27"/>
      <c r="H197" s="37">
        <f t="shared" si="4"/>
        <v>2139.3</v>
      </c>
      <c r="I197" s="37"/>
      <c r="J197" s="38">
        <f t="shared" si="5"/>
        <v>2139.3</v>
      </c>
    </row>
    <row r="198" spans="1:10" s="15" customFormat="1" ht="45">
      <c r="A198" s="14" t="s">
        <v>70</v>
      </c>
      <c r="B198" s="14" t="s">
        <v>29</v>
      </c>
      <c r="C198" s="25" t="s">
        <v>70</v>
      </c>
      <c r="D198" s="26" t="s">
        <v>244</v>
      </c>
      <c r="E198" s="26" t="s">
        <v>30</v>
      </c>
      <c r="F198" s="27">
        <v>2139.3</v>
      </c>
      <c r="G198" s="27"/>
      <c r="H198" s="37">
        <f t="shared" si="4"/>
        <v>2139.3</v>
      </c>
      <c r="I198" s="37"/>
      <c r="J198" s="38">
        <f t="shared" si="5"/>
        <v>2139.3</v>
      </c>
    </row>
    <row r="199" spans="1:10" s="15" customFormat="1" ht="15">
      <c r="A199" s="14" t="s">
        <v>70</v>
      </c>
      <c r="B199" s="14" t="s">
        <v>242</v>
      </c>
      <c r="C199" s="25" t="s">
        <v>242</v>
      </c>
      <c r="D199" s="26" t="s">
        <v>244</v>
      </c>
      <c r="E199" s="26" t="s">
        <v>241</v>
      </c>
      <c r="F199" s="27">
        <v>2139.3</v>
      </c>
      <c r="G199" s="27"/>
      <c r="H199" s="37">
        <f t="shared" si="4"/>
        <v>2139.3</v>
      </c>
      <c r="I199" s="37"/>
      <c r="J199" s="38">
        <f t="shared" si="5"/>
        <v>2139.3</v>
      </c>
    </row>
    <row r="200" spans="1:10" s="15" customFormat="1" ht="45">
      <c r="A200" s="14" t="s">
        <v>252</v>
      </c>
      <c r="B200" s="14" t="s">
        <v>29</v>
      </c>
      <c r="C200" s="25" t="s">
        <v>252</v>
      </c>
      <c r="D200" s="26" t="s">
        <v>251</v>
      </c>
      <c r="E200" s="26" t="s">
        <v>30</v>
      </c>
      <c r="F200" s="27">
        <v>1112.4</v>
      </c>
      <c r="G200" s="27"/>
      <c r="H200" s="37">
        <f t="shared" si="4"/>
        <v>1112.4</v>
      </c>
      <c r="I200" s="37"/>
      <c r="J200" s="38">
        <f t="shared" si="5"/>
        <v>1112.4</v>
      </c>
    </row>
    <row r="201" spans="1:10" s="15" customFormat="1" ht="15">
      <c r="A201" s="14" t="s">
        <v>255</v>
      </c>
      <c r="B201" s="14" t="s">
        <v>29</v>
      </c>
      <c r="C201" s="25" t="s">
        <v>255</v>
      </c>
      <c r="D201" s="26" t="s">
        <v>254</v>
      </c>
      <c r="E201" s="26" t="s">
        <v>30</v>
      </c>
      <c r="F201" s="27">
        <v>1111</v>
      </c>
      <c r="G201" s="27"/>
      <c r="H201" s="37">
        <f t="shared" si="4"/>
        <v>1111</v>
      </c>
      <c r="I201" s="37"/>
      <c r="J201" s="38">
        <f t="shared" si="5"/>
        <v>1111</v>
      </c>
    </row>
    <row r="202" spans="1:10" s="15" customFormat="1" ht="15">
      <c r="A202" s="14" t="s">
        <v>255</v>
      </c>
      <c r="B202" s="14" t="s">
        <v>242</v>
      </c>
      <c r="C202" s="25" t="s">
        <v>242</v>
      </c>
      <c r="D202" s="26" t="s">
        <v>254</v>
      </c>
      <c r="E202" s="26" t="s">
        <v>241</v>
      </c>
      <c r="F202" s="27">
        <v>1111</v>
      </c>
      <c r="G202" s="27"/>
      <c r="H202" s="37">
        <f t="shared" si="4"/>
        <v>1111</v>
      </c>
      <c r="I202" s="37"/>
      <c r="J202" s="38">
        <f t="shared" si="5"/>
        <v>1111</v>
      </c>
    </row>
    <row r="203" spans="1:10" s="15" customFormat="1" ht="30">
      <c r="A203" s="14" t="s">
        <v>230</v>
      </c>
      <c r="B203" s="14" t="s">
        <v>29</v>
      </c>
      <c r="C203" s="25" t="s">
        <v>230</v>
      </c>
      <c r="D203" s="26" t="s">
        <v>253</v>
      </c>
      <c r="E203" s="26" t="s">
        <v>30</v>
      </c>
      <c r="F203" s="27">
        <v>1.4</v>
      </c>
      <c r="G203" s="27"/>
      <c r="H203" s="37">
        <f t="shared" si="4"/>
        <v>1.4</v>
      </c>
      <c r="I203" s="37"/>
      <c r="J203" s="38">
        <f t="shared" si="5"/>
        <v>1.4</v>
      </c>
    </row>
    <row r="204" spans="1:10" s="15" customFormat="1" ht="15">
      <c r="A204" s="14" t="s">
        <v>230</v>
      </c>
      <c r="B204" s="14" t="s">
        <v>242</v>
      </c>
      <c r="C204" s="25" t="s">
        <v>242</v>
      </c>
      <c r="D204" s="26" t="s">
        <v>253</v>
      </c>
      <c r="E204" s="26" t="s">
        <v>241</v>
      </c>
      <c r="F204" s="27">
        <v>1.4</v>
      </c>
      <c r="G204" s="27"/>
      <c r="H204" s="37">
        <f t="shared" si="4"/>
        <v>1.4</v>
      </c>
      <c r="I204" s="37"/>
      <c r="J204" s="38">
        <f t="shared" si="5"/>
        <v>1.4</v>
      </c>
    </row>
    <row r="205" spans="1:10" s="15" customFormat="1" ht="45">
      <c r="A205" s="14" t="s">
        <v>250</v>
      </c>
      <c r="B205" s="14" t="s">
        <v>29</v>
      </c>
      <c r="C205" s="25" t="s">
        <v>250</v>
      </c>
      <c r="D205" s="26" t="s">
        <v>249</v>
      </c>
      <c r="E205" s="26" t="s">
        <v>30</v>
      </c>
      <c r="F205" s="27">
        <v>366</v>
      </c>
      <c r="G205" s="27">
        <v>3.3</v>
      </c>
      <c r="H205" s="37">
        <f t="shared" si="4"/>
        <v>369.3</v>
      </c>
      <c r="I205" s="37"/>
      <c r="J205" s="38">
        <f t="shared" si="5"/>
        <v>369.3</v>
      </c>
    </row>
    <row r="206" spans="1:10" s="15" customFormat="1" ht="15">
      <c r="A206" s="14" t="s">
        <v>250</v>
      </c>
      <c r="B206" s="14" t="s">
        <v>242</v>
      </c>
      <c r="C206" s="25" t="s">
        <v>242</v>
      </c>
      <c r="D206" s="26" t="s">
        <v>249</v>
      </c>
      <c r="E206" s="26" t="s">
        <v>241</v>
      </c>
      <c r="F206" s="27">
        <v>366</v>
      </c>
      <c r="G206" s="27">
        <v>3.3</v>
      </c>
      <c r="H206" s="37">
        <f t="shared" si="4"/>
        <v>369.3</v>
      </c>
      <c r="I206" s="37"/>
      <c r="J206" s="38">
        <f t="shared" si="5"/>
        <v>369.3</v>
      </c>
    </row>
    <row r="207" spans="1:11" s="15" customFormat="1" ht="28.5">
      <c r="A207" s="14" t="s">
        <v>122</v>
      </c>
      <c r="B207" s="14" t="s">
        <v>29</v>
      </c>
      <c r="C207" s="22" t="s">
        <v>122</v>
      </c>
      <c r="D207" s="23" t="s">
        <v>121</v>
      </c>
      <c r="E207" s="23" t="s">
        <v>30</v>
      </c>
      <c r="F207" s="24">
        <v>10767.7</v>
      </c>
      <c r="G207" s="24">
        <v>-4987.1</v>
      </c>
      <c r="H207" s="39">
        <f aca="true" t="shared" si="6" ref="H207:H219">F207+G207</f>
        <v>5780.6</v>
      </c>
      <c r="I207" s="39"/>
      <c r="J207" s="35">
        <f t="shared" si="5"/>
        <v>5780.6</v>
      </c>
      <c r="K207" s="32"/>
    </row>
    <row r="208" spans="1:10" s="15" customFormat="1" ht="45">
      <c r="A208" s="14" t="s">
        <v>91</v>
      </c>
      <c r="B208" s="14" t="s">
        <v>29</v>
      </c>
      <c r="C208" s="25" t="s">
        <v>91</v>
      </c>
      <c r="D208" s="26" t="s">
        <v>123</v>
      </c>
      <c r="E208" s="26" t="s">
        <v>30</v>
      </c>
      <c r="F208" s="27">
        <v>117.6</v>
      </c>
      <c r="G208" s="27"/>
      <c r="H208" s="37">
        <f t="shared" si="6"/>
        <v>117.6</v>
      </c>
      <c r="I208" s="37"/>
      <c r="J208" s="38">
        <f aca="true" t="shared" si="7" ref="J208:J271">H208+I208</f>
        <v>117.6</v>
      </c>
    </row>
    <row r="209" spans="1:10" s="15" customFormat="1" ht="60">
      <c r="A209" s="14" t="s">
        <v>125</v>
      </c>
      <c r="B209" s="14" t="s">
        <v>29</v>
      </c>
      <c r="C209" s="25" t="s">
        <v>125</v>
      </c>
      <c r="D209" s="26" t="s">
        <v>124</v>
      </c>
      <c r="E209" s="26" t="s">
        <v>30</v>
      </c>
      <c r="F209" s="27">
        <v>117.6</v>
      </c>
      <c r="G209" s="27"/>
      <c r="H209" s="37">
        <f t="shared" si="6"/>
        <v>117.6</v>
      </c>
      <c r="I209" s="37"/>
      <c r="J209" s="38">
        <f t="shared" si="7"/>
        <v>117.6</v>
      </c>
    </row>
    <row r="210" spans="1:10" s="15" customFormat="1" ht="15">
      <c r="A210" s="14" t="s">
        <v>125</v>
      </c>
      <c r="B210" s="14" t="s">
        <v>42</v>
      </c>
      <c r="C210" s="25" t="s">
        <v>42</v>
      </c>
      <c r="D210" s="26" t="s">
        <v>124</v>
      </c>
      <c r="E210" s="26" t="s">
        <v>41</v>
      </c>
      <c r="F210" s="27">
        <v>117.6</v>
      </c>
      <c r="G210" s="27"/>
      <c r="H210" s="37">
        <f t="shared" si="6"/>
        <v>117.6</v>
      </c>
      <c r="I210" s="37"/>
      <c r="J210" s="38">
        <f t="shared" si="7"/>
        <v>117.6</v>
      </c>
    </row>
    <row r="211" spans="1:11" s="15" customFormat="1" ht="45">
      <c r="A211" s="14" t="s">
        <v>111</v>
      </c>
      <c r="B211" s="14" t="s">
        <v>29</v>
      </c>
      <c r="C211" s="25" t="s">
        <v>111</v>
      </c>
      <c r="D211" s="26" t="s">
        <v>136</v>
      </c>
      <c r="E211" s="26" t="s">
        <v>30</v>
      </c>
      <c r="F211" s="27">
        <v>4044.9</v>
      </c>
      <c r="G211" s="27">
        <f>G212+G216+G218</f>
        <v>-2323.3</v>
      </c>
      <c r="H211" s="37">
        <f t="shared" si="6"/>
        <v>1721.6</v>
      </c>
      <c r="I211" s="37"/>
      <c r="J211" s="38">
        <f t="shared" si="7"/>
        <v>1721.6</v>
      </c>
      <c r="K211" s="32"/>
    </row>
    <row r="212" spans="1:11" s="15" customFormat="1" ht="45">
      <c r="A212" s="14" t="s">
        <v>138</v>
      </c>
      <c r="B212" s="14" t="s">
        <v>29</v>
      </c>
      <c r="C212" s="25" t="s">
        <v>138</v>
      </c>
      <c r="D212" s="26" t="s">
        <v>137</v>
      </c>
      <c r="E212" s="26" t="s">
        <v>30</v>
      </c>
      <c r="F212" s="27">
        <v>3790.3</v>
      </c>
      <c r="G212" s="27">
        <v>-2457.9</v>
      </c>
      <c r="H212" s="37">
        <f t="shared" si="6"/>
        <v>1332.4</v>
      </c>
      <c r="I212" s="37"/>
      <c r="J212" s="38">
        <f t="shared" si="7"/>
        <v>1332.4</v>
      </c>
      <c r="K212" s="32"/>
    </row>
    <row r="213" spans="1:10" s="15" customFormat="1" ht="60">
      <c r="A213" s="14" t="s">
        <v>138</v>
      </c>
      <c r="B213" s="14" t="s">
        <v>52</v>
      </c>
      <c r="C213" s="25" t="s">
        <v>52</v>
      </c>
      <c r="D213" s="26" t="s">
        <v>137</v>
      </c>
      <c r="E213" s="26" t="s">
        <v>51</v>
      </c>
      <c r="F213" s="27">
        <v>867</v>
      </c>
      <c r="G213" s="27"/>
      <c r="H213" s="37">
        <f t="shared" si="6"/>
        <v>867</v>
      </c>
      <c r="I213" s="37"/>
      <c r="J213" s="38">
        <f t="shared" si="7"/>
        <v>867</v>
      </c>
    </row>
    <row r="214" spans="1:10" s="15" customFormat="1" ht="15">
      <c r="A214" s="14" t="s">
        <v>138</v>
      </c>
      <c r="B214" s="14" t="s">
        <v>42</v>
      </c>
      <c r="C214" s="25" t="s">
        <v>42</v>
      </c>
      <c r="D214" s="26" t="s">
        <v>137</v>
      </c>
      <c r="E214" s="26" t="s">
        <v>41</v>
      </c>
      <c r="F214" s="27">
        <v>51</v>
      </c>
      <c r="G214" s="27"/>
      <c r="H214" s="37">
        <f t="shared" si="6"/>
        <v>51</v>
      </c>
      <c r="I214" s="37"/>
      <c r="J214" s="38">
        <f t="shared" si="7"/>
        <v>51</v>
      </c>
    </row>
    <row r="215" spans="1:10" s="15" customFormat="1" ht="15">
      <c r="A215" s="14" t="s">
        <v>138</v>
      </c>
      <c r="B215" s="14" t="s">
        <v>38</v>
      </c>
      <c r="C215" s="25" t="s">
        <v>38</v>
      </c>
      <c r="D215" s="26" t="s">
        <v>137</v>
      </c>
      <c r="E215" s="26" t="s">
        <v>37</v>
      </c>
      <c r="F215" s="27">
        <v>2872.3</v>
      </c>
      <c r="G215" s="27">
        <v>-2457.9</v>
      </c>
      <c r="H215" s="37">
        <f t="shared" si="6"/>
        <v>414.4000000000001</v>
      </c>
      <c r="I215" s="37"/>
      <c r="J215" s="38">
        <f t="shared" si="7"/>
        <v>414.4000000000001</v>
      </c>
    </row>
    <row r="216" spans="1:10" s="15" customFormat="1" ht="90">
      <c r="A216" s="14" t="s">
        <v>140</v>
      </c>
      <c r="B216" s="14" t="s">
        <v>29</v>
      </c>
      <c r="C216" s="25" t="s">
        <v>140</v>
      </c>
      <c r="D216" s="26" t="s">
        <v>139</v>
      </c>
      <c r="E216" s="26" t="s">
        <v>30</v>
      </c>
      <c r="F216" s="27">
        <v>174.6</v>
      </c>
      <c r="G216" s="27">
        <v>134.6</v>
      </c>
      <c r="H216" s="37">
        <f t="shared" si="6"/>
        <v>309.2</v>
      </c>
      <c r="I216" s="37"/>
      <c r="J216" s="38">
        <f t="shared" si="7"/>
        <v>309.2</v>
      </c>
    </row>
    <row r="217" spans="1:10" s="15" customFormat="1" ht="15">
      <c r="A217" s="14" t="s">
        <v>140</v>
      </c>
      <c r="B217" s="14" t="s">
        <v>42</v>
      </c>
      <c r="C217" s="25" t="s">
        <v>42</v>
      </c>
      <c r="D217" s="26" t="s">
        <v>139</v>
      </c>
      <c r="E217" s="26" t="s">
        <v>41</v>
      </c>
      <c r="F217" s="27">
        <v>174.6</v>
      </c>
      <c r="G217" s="27">
        <v>134.6</v>
      </c>
      <c r="H217" s="37">
        <f t="shared" si="6"/>
        <v>309.2</v>
      </c>
      <c r="I217" s="37"/>
      <c r="J217" s="38">
        <f t="shared" si="7"/>
        <v>309.2</v>
      </c>
    </row>
    <row r="218" spans="1:10" s="15" customFormat="1" ht="75">
      <c r="A218" s="14" t="s">
        <v>142</v>
      </c>
      <c r="B218" s="14" t="s">
        <v>29</v>
      </c>
      <c r="C218" s="25" t="s">
        <v>142</v>
      </c>
      <c r="D218" s="26" t="s">
        <v>141</v>
      </c>
      <c r="E218" s="26" t="s">
        <v>30</v>
      </c>
      <c r="F218" s="27">
        <v>80</v>
      </c>
      <c r="G218" s="27"/>
      <c r="H218" s="37">
        <f t="shared" si="6"/>
        <v>80</v>
      </c>
      <c r="I218" s="37"/>
      <c r="J218" s="38">
        <f t="shared" si="7"/>
        <v>80</v>
      </c>
    </row>
    <row r="219" spans="1:10" s="15" customFormat="1" ht="15">
      <c r="A219" s="14" t="s">
        <v>142</v>
      </c>
      <c r="B219" s="14" t="s">
        <v>42</v>
      </c>
      <c r="C219" s="25" t="s">
        <v>42</v>
      </c>
      <c r="D219" s="26" t="s">
        <v>141</v>
      </c>
      <c r="E219" s="26" t="s">
        <v>41</v>
      </c>
      <c r="F219" s="27">
        <v>80</v>
      </c>
      <c r="G219" s="27"/>
      <c r="H219" s="37">
        <f t="shared" si="6"/>
        <v>80</v>
      </c>
      <c r="I219" s="37"/>
      <c r="J219" s="38">
        <f t="shared" si="7"/>
        <v>80</v>
      </c>
    </row>
    <row r="220" spans="1:10" s="15" customFormat="1" ht="45" hidden="1">
      <c r="A220" s="14" t="s">
        <v>135</v>
      </c>
      <c r="B220" s="14" t="s">
        <v>29</v>
      </c>
      <c r="C220" s="25" t="s">
        <v>135</v>
      </c>
      <c r="D220" s="26" t="s">
        <v>134</v>
      </c>
      <c r="E220" s="26" t="s">
        <v>30</v>
      </c>
      <c r="F220" s="27">
        <v>1241.6</v>
      </c>
      <c r="G220" s="27">
        <v>-1241.6</v>
      </c>
      <c r="H220" s="37">
        <f>F220+G220</f>
        <v>0</v>
      </c>
      <c r="I220" s="37"/>
      <c r="J220" s="38">
        <f t="shared" si="7"/>
        <v>0</v>
      </c>
    </row>
    <row r="221" spans="1:10" s="15" customFormat="1" ht="15" hidden="1">
      <c r="A221" s="14" t="s">
        <v>135</v>
      </c>
      <c r="B221" s="14" t="s">
        <v>38</v>
      </c>
      <c r="C221" s="25" t="s">
        <v>38</v>
      </c>
      <c r="D221" s="26" t="s">
        <v>134</v>
      </c>
      <c r="E221" s="26" t="s">
        <v>37</v>
      </c>
      <c r="F221" s="27">
        <v>1241.6</v>
      </c>
      <c r="G221" s="27">
        <v>-1241.6</v>
      </c>
      <c r="H221" s="37">
        <f aca="true" t="shared" si="8" ref="H221:H292">F221+G221</f>
        <v>0</v>
      </c>
      <c r="I221" s="37"/>
      <c r="J221" s="38">
        <f t="shared" si="7"/>
        <v>0</v>
      </c>
    </row>
    <row r="222" spans="1:10" s="15" customFormat="1" ht="60">
      <c r="A222" s="14" t="s">
        <v>133</v>
      </c>
      <c r="B222" s="14" t="s">
        <v>29</v>
      </c>
      <c r="C222" s="25" t="s">
        <v>133</v>
      </c>
      <c r="D222" s="26" t="s">
        <v>132</v>
      </c>
      <c r="E222" s="26" t="s">
        <v>30</v>
      </c>
      <c r="F222" s="27">
        <v>4304.5</v>
      </c>
      <c r="G222" s="27">
        <v>-1964.9</v>
      </c>
      <c r="H222" s="37">
        <f t="shared" si="8"/>
        <v>2339.6</v>
      </c>
      <c r="I222" s="37"/>
      <c r="J222" s="38">
        <f t="shared" si="7"/>
        <v>2339.6</v>
      </c>
    </row>
    <row r="223" spans="1:10" s="15" customFormat="1" ht="15">
      <c r="A223" s="14" t="s">
        <v>133</v>
      </c>
      <c r="B223" s="14" t="s">
        <v>38</v>
      </c>
      <c r="C223" s="25" t="s">
        <v>38</v>
      </c>
      <c r="D223" s="26" t="s">
        <v>132</v>
      </c>
      <c r="E223" s="26" t="s">
        <v>37</v>
      </c>
      <c r="F223" s="27">
        <v>4304.5</v>
      </c>
      <c r="G223" s="27">
        <v>-1964.9</v>
      </c>
      <c r="H223" s="37">
        <f t="shared" si="8"/>
        <v>2339.6</v>
      </c>
      <c r="I223" s="37"/>
      <c r="J223" s="38">
        <f t="shared" si="7"/>
        <v>2339.6</v>
      </c>
    </row>
    <row r="224" spans="1:10" s="15" customFormat="1" ht="45" hidden="1">
      <c r="A224" s="14" t="s">
        <v>131</v>
      </c>
      <c r="B224" s="14" t="s">
        <v>29</v>
      </c>
      <c r="C224" s="25" t="s">
        <v>131</v>
      </c>
      <c r="D224" s="26" t="s">
        <v>130</v>
      </c>
      <c r="E224" s="26" t="s">
        <v>30</v>
      </c>
      <c r="F224" s="27">
        <v>743.9</v>
      </c>
      <c r="G224" s="27">
        <v>-743.9</v>
      </c>
      <c r="H224" s="37">
        <f t="shared" si="8"/>
        <v>0</v>
      </c>
      <c r="I224" s="37"/>
      <c r="J224" s="38">
        <f t="shared" si="7"/>
        <v>0</v>
      </c>
    </row>
    <row r="225" spans="1:10" s="15" customFormat="1" ht="15" hidden="1">
      <c r="A225" s="14" t="s">
        <v>131</v>
      </c>
      <c r="B225" s="14" t="s">
        <v>38</v>
      </c>
      <c r="C225" s="25" t="s">
        <v>38</v>
      </c>
      <c r="D225" s="26" t="s">
        <v>130</v>
      </c>
      <c r="E225" s="26" t="s">
        <v>37</v>
      </c>
      <c r="F225" s="27">
        <v>743.9</v>
      </c>
      <c r="G225" s="27">
        <v>-743.9</v>
      </c>
      <c r="H225" s="37">
        <f t="shared" si="8"/>
        <v>0</v>
      </c>
      <c r="I225" s="37"/>
      <c r="J225" s="38">
        <f t="shared" si="7"/>
        <v>0</v>
      </c>
    </row>
    <row r="226" spans="1:10" s="15" customFormat="1" ht="60">
      <c r="A226" s="14" t="s">
        <v>129</v>
      </c>
      <c r="B226" s="14" t="s">
        <v>29</v>
      </c>
      <c r="C226" s="25" t="s">
        <v>129</v>
      </c>
      <c r="D226" s="26" t="s">
        <v>128</v>
      </c>
      <c r="E226" s="26" t="s">
        <v>30</v>
      </c>
      <c r="F226" s="27">
        <v>244.1</v>
      </c>
      <c r="G226" s="27">
        <v>-110.9</v>
      </c>
      <c r="H226" s="37">
        <f t="shared" si="8"/>
        <v>133.2</v>
      </c>
      <c r="I226" s="37"/>
      <c r="J226" s="38">
        <f t="shared" si="7"/>
        <v>133.2</v>
      </c>
    </row>
    <row r="227" spans="1:10" s="15" customFormat="1" ht="15">
      <c r="A227" s="14" t="s">
        <v>129</v>
      </c>
      <c r="B227" s="14" t="s">
        <v>38</v>
      </c>
      <c r="C227" s="25" t="s">
        <v>38</v>
      </c>
      <c r="D227" s="26" t="s">
        <v>128</v>
      </c>
      <c r="E227" s="26" t="s">
        <v>37</v>
      </c>
      <c r="F227" s="27">
        <v>244.1</v>
      </c>
      <c r="G227" s="27">
        <v>-110.9</v>
      </c>
      <c r="H227" s="37">
        <f t="shared" si="8"/>
        <v>133.2</v>
      </c>
      <c r="I227" s="37"/>
      <c r="J227" s="38">
        <f t="shared" si="7"/>
        <v>133.2</v>
      </c>
    </row>
    <row r="228" spans="1:10" s="15" customFormat="1" ht="45">
      <c r="A228" s="14" t="s">
        <v>127</v>
      </c>
      <c r="B228" s="14" t="s">
        <v>29</v>
      </c>
      <c r="C228" s="25" t="s">
        <v>127</v>
      </c>
      <c r="D228" s="26" t="s">
        <v>126</v>
      </c>
      <c r="E228" s="26" t="s">
        <v>30</v>
      </c>
      <c r="F228" s="27">
        <v>65.2</v>
      </c>
      <c r="G228" s="27">
        <v>-22.8</v>
      </c>
      <c r="H228" s="37">
        <f t="shared" si="8"/>
        <v>42.400000000000006</v>
      </c>
      <c r="I228" s="37"/>
      <c r="J228" s="38">
        <f t="shared" si="7"/>
        <v>42.400000000000006</v>
      </c>
    </row>
    <row r="229" spans="1:10" s="15" customFormat="1" ht="15">
      <c r="A229" s="14" t="s">
        <v>127</v>
      </c>
      <c r="B229" s="14" t="s">
        <v>38</v>
      </c>
      <c r="C229" s="25" t="s">
        <v>38</v>
      </c>
      <c r="D229" s="26" t="s">
        <v>126</v>
      </c>
      <c r="E229" s="26" t="s">
        <v>37</v>
      </c>
      <c r="F229" s="27">
        <v>65.2</v>
      </c>
      <c r="G229" s="27">
        <v>-22.8</v>
      </c>
      <c r="H229" s="37">
        <f t="shared" si="8"/>
        <v>42.400000000000006</v>
      </c>
      <c r="I229" s="37"/>
      <c r="J229" s="38">
        <f t="shared" si="7"/>
        <v>42.400000000000006</v>
      </c>
    </row>
    <row r="230" spans="1:10" s="15" customFormat="1" ht="60">
      <c r="A230" s="14"/>
      <c r="B230" s="14"/>
      <c r="C230" s="25" t="s">
        <v>133</v>
      </c>
      <c r="D230" s="26" t="s">
        <v>492</v>
      </c>
      <c r="E230" s="26" t="s">
        <v>30</v>
      </c>
      <c r="F230" s="27"/>
      <c r="G230" s="27">
        <v>1304.6</v>
      </c>
      <c r="H230" s="37">
        <f t="shared" si="8"/>
        <v>1304.6</v>
      </c>
      <c r="I230" s="37"/>
      <c r="J230" s="38">
        <f t="shared" si="7"/>
        <v>1304.6</v>
      </c>
    </row>
    <row r="231" spans="1:10" s="15" customFormat="1" ht="15">
      <c r="A231" s="14"/>
      <c r="B231" s="14"/>
      <c r="C231" s="25" t="s">
        <v>38</v>
      </c>
      <c r="D231" s="26" t="s">
        <v>492</v>
      </c>
      <c r="E231" s="26" t="s">
        <v>37</v>
      </c>
      <c r="F231" s="27"/>
      <c r="G231" s="27">
        <v>1304.6</v>
      </c>
      <c r="H231" s="37">
        <f t="shared" si="8"/>
        <v>1304.6</v>
      </c>
      <c r="I231" s="37"/>
      <c r="J231" s="38">
        <f t="shared" si="7"/>
        <v>1304.6</v>
      </c>
    </row>
    <row r="232" spans="1:10" s="15" customFormat="1" ht="60">
      <c r="A232" s="14"/>
      <c r="B232" s="14"/>
      <c r="C232" s="25" t="s">
        <v>129</v>
      </c>
      <c r="D232" s="26" t="s">
        <v>493</v>
      </c>
      <c r="E232" s="26" t="s">
        <v>30</v>
      </c>
      <c r="F232" s="27"/>
      <c r="G232" s="27">
        <v>108.6</v>
      </c>
      <c r="H232" s="37">
        <f t="shared" si="8"/>
        <v>108.6</v>
      </c>
      <c r="I232" s="37"/>
      <c r="J232" s="38">
        <f t="shared" si="7"/>
        <v>108.6</v>
      </c>
    </row>
    <row r="233" spans="1:10" s="15" customFormat="1" ht="15">
      <c r="A233" s="14"/>
      <c r="B233" s="14"/>
      <c r="C233" s="25" t="s">
        <v>38</v>
      </c>
      <c r="D233" s="26" t="s">
        <v>493</v>
      </c>
      <c r="E233" s="26" t="s">
        <v>37</v>
      </c>
      <c r="F233" s="27"/>
      <c r="G233" s="27">
        <v>108.6</v>
      </c>
      <c r="H233" s="37">
        <f t="shared" si="8"/>
        <v>108.6</v>
      </c>
      <c r="I233" s="37"/>
      <c r="J233" s="38">
        <f t="shared" si="7"/>
        <v>108.6</v>
      </c>
    </row>
    <row r="234" spans="1:10" s="15" customFormat="1" ht="45">
      <c r="A234" s="14"/>
      <c r="B234" s="14"/>
      <c r="C234" s="25" t="s">
        <v>127</v>
      </c>
      <c r="D234" s="26" t="s">
        <v>494</v>
      </c>
      <c r="E234" s="26" t="s">
        <v>30</v>
      </c>
      <c r="F234" s="27"/>
      <c r="G234" s="27">
        <v>7.1</v>
      </c>
      <c r="H234" s="37">
        <f t="shared" si="8"/>
        <v>7.1</v>
      </c>
      <c r="I234" s="37"/>
      <c r="J234" s="38">
        <f t="shared" si="7"/>
        <v>7.1</v>
      </c>
    </row>
    <row r="235" spans="1:10" s="15" customFormat="1" ht="15">
      <c r="A235" s="14"/>
      <c r="B235" s="14"/>
      <c r="C235" s="25" t="s">
        <v>38</v>
      </c>
      <c r="D235" s="26" t="s">
        <v>494</v>
      </c>
      <c r="E235" s="26" t="s">
        <v>37</v>
      </c>
      <c r="F235" s="27"/>
      <c r="G235" s="27">
        <v>7.1</v>
      </c>
      <c r="H235" s="37">
        <f t="shared" si="8"/>
        <v>7.1</v>
      </c>
      <c r="I235" s="37"/>
      <c r="J235" s="38">
        <f t="shared" si="7"/>
        <v>7.1</v>
      </c>
    </row>
    <row r="236" spans="1:10" s="15" customFormat="1" ht="60">
      <c r="A236" s="14" t="s">
        <v>144</v>
      </c>
      <c r="B236" s="14" t="s">
        <v>29</v>
      </c>
      <c r="C236" s="25" t="s">
        <v>144</v>
      </c>
      <c r="D236" s="26" t="s">
        <v>143</v>
      </c>
      <c r="E236" s="26" t="s">
        <v>30</v>
      </c>
      <c r="F236" s="27">
        <v>5.9</v>
      </c>
      <c r="G236" s="27"/>
      <c r="H236" s="37">
        <f t="shared" si="8"/>
        <v>5.9</v>
      </c>
      <c r="I236" s="37"/>
      <c r="J236" s="38">
        <f t="shared" si="7"/>
        <v>5.9</v>
      </c>
    </row>
    <row r="237" spans="1:10" s="15" customFormat="1" ht="15">
      <c r="A237" s="14" t="s">
        <v>144</v>
      </c>
      <c r="B237" s="14" t="s">
        <v>42</v>
      </c>
      <c r="C237" s="25" t="s">
        <v>42</v>
      </c>
      <c r="D237" s="26" t="s">
        <v>143</v>
      </c>
      <c r="E237" s="26" t="s">
        <v>41</v>
      </c>
      <c r="F237" s="27">
        <v>5.9</v>
      </c>
      <c r="G237" s="27"/>
      <c r="H237" s="37">
        <f t="shared" si="8"/>
        <v>5.9</v>
      </c>
      <c r="I237" s="37"/>
      <c r="J237" s="38">
        <f t="shared" si="7"/>
        <v>5.9</v>
      </c>
    </row>
    <row r="238" spans="1:10" s="15" customFormat="1" ht="42.75">
      <c r="A238" s="14" t="s">
        <v>115</v>
      </c>
      <c r="B238" s="14" t="s">
        <v>29</v>
      </c>
      <c r="C238" s="22" t="s">
        <v>115</v>
      </c>
      <c r="D238" s="23" t="s">
        <v>114</v>
      </c>
      <c r="E238" s="23" t="s">
        <v>30</v>
      </c>
      <c r="F238" s="24">
        <v>300</v>
      </c>
      <c r="G238" s="24"/>
      <c r="H238" s="36">
        <f t="shared" si="8"/>
        <v>300</v>
      </c>
      <c r="I238" s="36"/>
      <c r="J238" s="35">
        <f t="shared" si="7"/>
        <v>300</v>
      </c>
    </row>
    <row r="239" spans="1:10" s="15" customFormat="1" ht="15">
      <c r="A239" s="14" t="s">
        <v>62</v>
      </c>
      <c r="B239" s="14" t="s">
        <v>29</v>
      </c>
      <c r="C239" s="25" t="s">
        <v>62</v>
      </c>
      <c r="D239" s="26" t="s">
        <v>116</v>
      </c>
      <c r="E239" s="26" t="s">
        <v>30</v>
      </c>
      <c r="F239" s="27">
        <v>300</v>
      </c>
      <c r="G239" s="27"/>
      <c r="H239" s="37">
        <f t="shared" si="8"/>
        <v>300</v>
      </c>
      <c r="I239" s="37"/>
      <c r="J239" s="38">
        <f t="shared" si="7"/>
        <v>300</v>
      </c>
    </row>
    <row r="240" spans="1:10" s="15" customFormat="1" ht="15">
      <c r="A240" s="14" t="s">
        <v>118</v>
      </c>
      <c r="B240" s="14" t="s">
        <v>29</v>
      </c>
      <c r="C240" s="25" t="s">
        <v>118</v>
      </c>
      <c r="D240" s="26" t="s">
        <v>117</v>
      </c>
      <c r="E240" s="26" t="s">
        <v>30</v>
      </c>
      <c r="F240" s="27">
        <v>300</v>
      </c>
      <c r="G240" s="27"/>
      <c r="H240" s="37">
        <f t="shared" si="8"/>
        <v>300</v>
      </c>
      <c r="I240" s="37"/>
      <c r="J240" s="38">
        <f t="shared" si="7"/>
        <v>300</v>
      </c>
    </row>
    <row r="241" spans="1:10" s="15" customFormat="1" ht="15">
      <c r="A241" s="14" t="s">
        <v>118</v>
      </c>
      <c r="B241" s="14" t="s">
        <v>42</v>
      </c>
      <c r="C241" s="25" t="s">
        <v>42</v>
      </c>
      <c r="D241" s="26" t="s">
        <v>117</v>
      </c>
      <c r="E241" s="26" t="s">
        <v>41</v>
      </c>
      <c r="F241" s="27">
        <v>294</v>
      </c>
      <c r="G241" s="27"/>
      <c r="H241" s="37">
        <f t="shared" si="8"/>
        <v>294</v>
      </c>
      <c r="I241" s="37"/>
      <c r="J241" s="38">
        <f t="shared" si="7"/>
        <v>294</v>
      </c>
    </row>
    <row r="242" spans="1:10" s="15" customFormat="1" ht="30">
      <c r="A242" s="14" t="s">
        <v>118</v>
      </c>
      <c r="B242" s="14" t="s">
        <v>120</v>
      </c>
      <c r="C242" s="25" t="s">
        <v>120</v>
      </c>
      <c r="D242" s="26" t="s">
        <v>117</v>
      </c>
      <c r="E242" s="26" t="s">
        <v>119</v>
      </c>
      <c r="F242" s="27">
        <v>6</v>
      </c>
      <c r="G242" s="27"/>
      <c r="H242" s="37">
        <f t="shared" si="8"/>
        <v>6</v>
      </c>
      <c r="I242" s="37"/>
      <c r="J242" s="38">
        <f t="shared" si="7"/>
        <v>6</v>
      </c>
    </row>
    <row r="243" spans="1:10" s="15" customFormat="1" ht="28.5">
      <c r="A243" s="14" t="s">
        <v>105</v>
      </c>
      <c r="B243" s="14" t="s">
        <v>29</v>
      </c>
      <c r="C243" s="22" t="s">
        <v>105</v>
      </c>
      <c r="D243" s="23" t="s">
        <v>104</v>
      </c>
      <c r="E243" s="23" t="s">
        <v>30</v>
      </c>
      <c r="F243" s="24">
        <v>93.4</v>
      </c>
      <c r="G243" s="24"/>
      <c r="H243" s="36">
        <f t="shared" si="8"/>
        <v>93.4</v>
      </c>
      <c r="I243" s="36">
        <v>115</v>
      </c>
      <c r="J243" s="35">
        <f t="shared" si="7"/>
        <v>208.4</v>
      </c>
    </row>
    <row r="244" spans="1:10" s="15" customFormat="1" ht="30">
      <c r="A244" s="14" t="s">
        <v>107</v>
      </c>
      <c r="B244" s="14" t="s">
        <v>29</v>
      </c>
      <c r="C244" s="25" t="s">
        <v>107</v>
      </c>
      <c r="D244" s="26" t="s">
        <v>106</v>
      </c>
      <c r="E244" s="26" t="s">
        <v>30</v>
      </c>
      <c r="F244" s="27">
        <v>45.5</v>
      </c>
      <c r="G244" s="27"/>
      <c r="H244" s="37">
        <f t="shared" si="8"/>
        <v>45.5</v>
      </c>
      <c r="I244" s="37">
        <v>115</v>
      </c>
      <c r="J244" s="38">
        <f t="shared" si="7"/>
        <v>160.5</v>
      </c>
    </row>
    <row r="245" spans="1:10" s="15" customFormat="1" ht="15">
      <c r="A245" s="14" t="s">
        <v>109</v>
      </c>
      <c r="B245" s="14" t="s">
        <v>29</v>
      </c>
      <c r="C245" s="25" t="s">
        <v>109</v>
      </c>
      <c r="D245" s="26" t="s">
        <v>108</v>
      </c>
      <c r="E245" s="26" t="s">
        <v>30</v>
      </c>
      <c r="F245" s="27">
        <v>45.5</v>
      </c>
      <c r="G245" s="27"/>
      <c r="H245" s="37">
        <f t="shared" si="8"/>
        <v>45.5</v>
      </c>
      <c r="I245" s="37">
        <v>115</v>
      </c>
      <c r="J245" s="38">
        <f t="shared" si="7"/>
        <v>160.5</v>
      </c>
    </row>
    <row r="246" spans="1:10" s="15" customFormat="1" ht="15">
      <c r="A246" s="14" t="s">
        <v>109</v>
      </c>
      <c r="B246" s="14" t="s">
        <v>42</v>
      </c>
      <c r="C246" s="25" t="s">
        <v>42</v>
      </c>
      <c r="D246" s="26" t="s">
        <v>108</v>
      </c>
      <c r="E246" s="26" t="s">
        <v>41</v>
      </c>
      <c r="F246" s="27">
        <v>45.5</v>
      </c>
      <c r="G246" s="27"/>
      <c r="H246" s="37">
        <f t="shared" si="8"/>
        <v>45.5</v>
      </c>
      <c r="I246" s="37">
        <v>115</v>
      </c>
      <c r="J246" s="38">
        <f t="shared" si="7"/>
        <v>160.5</v>
      </c>
    </row>
    <row r="247" spans="1:10" s="15" customFormat="1" ht="45">
      <c r="A247" s="14" t="s">
        <v>111</v>
      </c>
      <c r="B247" s="14" t="s">
        <v>29</v>
      </c>
      <c r="C247" s="25" t="s">
        <v>111</v>
      </c>
      <c r="D247" s="26" t="s">
        <v>110</v>
      </c>
      <c r="E247" s="26" t="s">
        <v>30</v>
      </c>
      <c r="F247" s="27">
        <v>47.9</v>
      </c>
      <c r="G247" s="27"/>
      <c r="H247" s="37">
        <f t="shared" si="8"/>
        <v>47.9</v>
      </c>
      <c r="I247" s="37"/>
      <c r="J247" s="38">
        <f t="shared" si="7"/>
        <v>47.9</v>
      </c>
    </row>
    <row r="248" spans="1:10" s="15" customFormat="1" ht="180">
      <c r="A248" s="14" t="s">
        <v>113</v>
      </c>
      <c r="B248" s="14" t="s">
        <v>29</v>
      </c>
      <c r="C248" s="25" t="s">
        <v>113</v>
      </c>
      <c r="D248" s="26" t="s">
        <v>112</v>
      </c>
      <c r="E248" s="26" t="s">
        <v>30</v>
      </c>
      <c r="F248" s="27">
        <v>47.9</v>
      </c>
      <c r="G248" s="27"/>
      <c r="H248" s="37">
        <f t="shared" si="8"/>
        <v>47.9</v>
      </c>
      <c r="I248" s="37"/>
      <c r="J248" s="38">
        <f t="shared" si="7"/>
        <v>47.9</v>
      </c>
    </row>
    <row r="249" spans="1:10" s="15" customFormat="1" ht="15">
      <c r="A249" s="14" t="s">
        <v>113</v>
      </c>
      <c r="B249" s="14" t="s">
        <v>42</v>
      </c>
      <c r="C249" s="25" t="s">
        <v>42</v>
      </c>
      <c r="D249" s="26" t="s">
        <v>112</v>
      </c>
      <c r="E249" s="26" t="s">
        <v>41</v>
      </c>
      <c r="F249" s="27">
        <v>47.9</v>
      </c>
      <c r="G249" s="27"/>
      <c r="H249" s="37">
        <f t="shared" si="8"/>
        <v>47.9</v>
      </c>
      <c r="I249" s="37"/>
      <c r="J249" s="38">
        <f t="shared" si="7"/>
        <v>47.9</v>
      </c>
    </row>
    <row r="250" spans="1:10" s="15" customFormat="1" ht="42.75">
      <c r="A250" s="14" t="s">
        <v>100</v>
      </c>
      <c r="B250" s="14" t="s">
        <v>29</v>
      </c>
      <c r="C250" s="22" t="s">
        <v>100</v>
      </c>
      <c r="D250" s="23" t="s">
        <v>99</v>
      </c>
      <c r="E250" s="23" t="s">
        <v>30</v>
      </c>
      <c r="F250" s="24">
        <v>179</v>
      </c>
      <c r="G250" s="24"/>
      <c r="H250" s="36">
        <f t="shared" si="8"/>
        <v>179</v>
      </c>
      <c r="I250" s="36"/>
      <c r="J250" s="35">
        <f t="shared" si="7"/>
        <v>179</v>
      </c>
    </row>
    <row r="251" spans="1:10" s="15" customFormat="1" ht="15">
      <c r="A251" s="14" t="s">
        <v>62</v>
      </c>
      <c r="B251" s="14" t="s">
        <v>29</v>
      </c>
      <c r="C251" s="25" t="s">
        <v>62</v>
      </c>
      <c r="D251" s="26" t="s">
        <v>101</v>
      </c>
      <c r="E251" s="26" t="s">
        <v>30</v>
      </c>
      <c r="F251" s="27">
        <v>179</v>
      </c>
      <c r="G251" s="27"/>
      <c r="H251" s="37">
        <f t="shared" si="8"/>
        <v>179</v>
      </c>
      <c r="I251" s="37"/>
      <c r="J251" s="38">
        <f t="shared" si="7"/>
        <v>179</v>
      </c>
    </row>
    <row r="252" spans="1:10" s="15" customFormat="1" ht="15">
      <c r="A252" s="14" t="s">
        <v>103</v>
      </c>
      <c r="B252" s="14" t="s">
        <v>29</v>
      </c>
      <c r="C252" s="25" t="s">
        <v>103</v>
      </c>
      <c r="D252" s="26" t="s">
        <v>102</v>
      </c>
      <c r="E252" s="26" t="s">
        <v>30</v>
      </c>
      <c r="F252" s="27">
        <v>179</v>
      </c>
      <c r="G252" s="27"/>
      <c r="H252" s="37">
        <f t="shared" si="8"/>
        <v>179</v>
      </c>
      <c r="I252" s="37"/>
      <c r="J252" s="38">
        <f t="shared" si="7"/>
        <v>179</v>
      </c>
    </row>
    <row r="253" spans="1:10" s="15" customFormat="1" ht="15">
      <c r="A253" s="14" t="s">
        <v>103</v>
      </c>
      <c r="B253" s="14" t="s">
        <v>42</v>
      </c>
      <c r="C253" s="25" t="s">
        <v>42</v>
      </c>
      <c r="D253" s="26" t="s">
        <v>102</v>
      </c>
      <c r="E253" s="26" t="s">
        <v>41</v>
      </c>
      <c r="F253" s="27">
        <v>179</v>
      </c>
      <c r="G253" s="27"/>
      <c r="H253" s="37">
        <f t="shared" si="8"/>
        <v>179</v>
      </c>
      <c r="I253" s="37"/>
      <c r="J253" s="38">
        <f t="shared" si="7"/>
        <v>179</v>
      </c>
    </row>
    <row r="254" spans="1:10" s="15" customFormat="1" ht="28.5">
      <c r="A254" s="14" t="s">
        <v>87</v>
      </c>
      <c r="B254" s="14" t="s">
        <v>29</v>
      </c>
      <c r="C254" s="22" t="s">
        <v>87</v>
      </c>
      <c r="D254" s="23" t="s">
        <v>86</v>
      </c>
      <c r="E254" s="23" t="s">
        <v>30</v>
      </c>
      <c r="F254" s="24">
        <v>16455.3</v>
      </c>
      <c r="G254" s="24"/>
      <c r="H254" s="36">
        <v>16464.3</v>
      </c>
      <c r="I254" s="36">
        <v>565.8</v>
      </c>
      <c r="J254" s="35">
        <f t="shared" si="7"/>
        <v>17030.1</v>
      </c>
    </row>
    <row r="255" spans="1:10" s="15" customFormat="1" ht="15">
      <c r="A255" s="14" t="s">
        <v>62</v>
      </c>
      <c r="B255" s="14" t="s">
        <v>29</v>
      </c>
      <c r="C255" s="25" t="s">
        <v>62</v>
      </c>
      <c r="D255" s="26" t="s">
        <v>94</v>
      </c>
      <c r="E255" s="26" t="s">
        <v>30</v>
      </c>
      <c r="F255" s="27">
        <v>1066.6</v>
      </c>
      <c r="G255" s="27"/>
      <c r="H255" s="37">
        <f t="shared" si="8"/>
        <v>1066.6</v>
      </c>
      <c r="I255" s="37"/>
      <c r="J255" s="38">
        <f t="shared" si="7"/>
        <v>1066.6</v>
      </c>
    </row>
    <row r="256" spans="1:10" s="15" customFormat="1" ht="15">
      <c r="A256" s="14" t="s">
        <v>96</v>
      </c>
      <c r="B256" s="14" t="s">
        <v>29</v>
      </c>
      <c r="C256" s="25" t="s">
        <v>96</v>
      </c>
      <c r="D256" s="26" t="s">
        <v>95</v>
      </c>
      <c r="E256" s="26" t="s">
        <v>30</v>
      </c>
      <c r="F256" s="27">
        <v>1066.6</v>
      </c>
      <c r="G256" s="27"/>
      <c r="H256" s="37">
        <f t="shared" si="8"/>
        <v>1066.6</v>
      </c>
      <c r="I256" s="37"/>
      <c r="J256" s="38">
        <f t="shared" si="7"/>
        <v>1066.6</v>
      </c>
    </row>
    <row r="257" spans="1:10" s="15" customFormat="1" ht="15">
      <c r="A257" s="14" t="s">
        <v>98</v>
      </c>
      <c r="B257" s="14" t="s">
        <v>29</v>
      </c>
      <c r="C257" s="25" t="s">
        <v>98</v>
      </c>
      <c r="D257" s="26" t="s">
        <v>97</v>
      </c>
      <c r="E257" s="26" t="s">
        <v>30</v>
      </c>
      <c r="F257" s="27">
        <v>1066.6</v>
      </c>
      <c r="G257" s="27"/>
      <c r="H257" s="37">
        <f t="shared" si="8"/>
        <v>1066.6</v>
      </c>
      <c r="I257" s="37"/>
      <c r="J257" s="38">
        <f t="shared" si="7"/>
        <v>1066.6</v>
      </c>
    </row>
    <row r="258" spans="1:10" s="15" customFormat="1" ht="15">
      <c r="A258" s="14" t="s">
        <v>98</v>
      </c>
      <c r="B258" s="14" t="s">
        <v>38</v>
      </c>
      <c r="C258" s="25" t="s">
        <v>38</v>
      </c>
      <c r="D258" s="26" t="s">
        <v>97</v>
      </c>
      <c r="E258" s="26" t="s">
        <v>37</v>
      </c>
      <c r="F258" s="27">
        <v>1066.6</v>
      </c>
      <c r="G258" s="27"/>
      <c r="H258" s="37">
        <f t="shared" si="8"/>
        <v>1066.6</v>
      </c>
      <c r="I258" s="37"/>
      <c r="J258" s="38">
        <f t="shared" si="7"/>
        <v>1066.6</v>
      </c>
    </row>
    <row r="259" spans="1:10" s="15" customFormat="1" ht="45">
      <c r="A259" s="14" t="s">
        <v>91</v>
      </c>
      <c r="B259" s="14" t="s">
        <v>29</v>
      </c>
      <c r="C259" s="25" t="s">
        <v>91</v>
      </c>
      <c r="D259" s="26" t="s">
        <v>90</v>
      </c>
      <c r="E259" s="26" t="s">
        <v>30</v>
      </c>
      <c r="F259" s="27">
        <v>12607</v>
      </c>
      <c r="G259" s="27"/>
      <c r="H259" s="37">
        <v>12616</v>
      </c>
      <c r="I259" s="37"/>
      <c r="J259" s="38">
        <f t="shared" si="7"/>
        <v>12616</v>
      </c>
    </row>
    <row r="260" spans="1:10" s="15" customFormat="1" ht="30">
      <c r="A260" s="14" t="s">
        <v>93</v>
      </c>
      <c r="B260" s="14" t="s">
        <v>29</v>
      </c>
      <c r="C260" s="25" t="s">
        <v>93</v>
      </c>
      <c r="D260" s="26" t="s">
        <v>92</v>
      </c>
      <c r="E260" s="26" t="s">
        <v>30</v>
      </c>
      <c r="F260" s="27">
        <v>12607</v>
      </c>
      <c r="G260" s="27"/>
      <c r="H260" s="37">
        <v>12616</v>
      </c>
      <c r="I260" s="37"/>
      <c r="J260" s="38">
        <f t="shared" si="7"/>
        <v>12616</v>
      </c>
    </row>
    <row r="261" spans="1:11" s="15" customFormat="1" ht="15">
      <c r="A261" s="14" t="s">
        <v>93</v>
      </c>
      <c r="B261" s="14" t="s">
        <v>42</v>
      </c>
      <c r="C261" s="25" t="s">
        <v>42</v>
      </c>
      <c r="D261" s="26" t="s">
        <v>92</v>
      </c>
      <c r="E261" s="26" t="s">
        <v>41</v>
      </c>
      <c r="F261" s="27">
        <v>12607</v>
      </c>
      <c r="G261" s="27"/>
      <c r="H261" s="37">
        <v>12616</v>
      </c>
      <c r="I261" s="37"/>
      <c r="J261" s="38">
        <f t="shared" si="7"/>
        <v>12616</v>
      </c>
      <c r="K261" s="34"/>
    </row>
    <row r="262" spans="1:10" s="15" customFormat="1" ht="30">
      <c r="A262" s="14" t="s">
        <v>89</v>
      </c>
      <c r="B262" s="14" t="s">
        <v>29</v>
      </c>
      <c r="C262" s="25" t="s">
        <v>89</v>
      </c>
      <c r="D262" s="26" t="s">
        <v>88</v>
      </c>
      <c r="E262" s="26" t="s">
        <v>30</v>
      </c>
      <c r="F262" s="27">
        <v>2781.7</v>
      </c>
      <c r="G262" s="27"/>
      <c r="H262" s="37">
        <f t="shared" si="8"/>
        <v>2781.7</v>
      </c>
      <c r="I262" s="37">
        <v>565.8</v>
      </c>
      <c r="J262" s="38">
        <f t="shared" si="7"/>
        <v>3347.5</v>
      </c>
    </row>
    <row r="263" spans="1:10" s="15" customFormat="1" ht="15">
      <c r="A263" s="14" t="s">
        <v>89</v>
      </c>
      <c r="B263" s="14" t="s">
        <v>42</v>
      </c>
      <c r="C263" s="25" t="s">
        <v>42</v>
      </c>
      <c r="D263" s="26" t="s">
        <v>88</v>
      </c>
      <c r="E263" s="26" t="s">
        <v>41</v>
      </c>
      <c r="F263" s="27">
        <v>2781.7</v>
      </c>
      <c r="G263" s="27"/>
      <c r="H263" s="37">
        <f t="shared" si="8"/>
        <v>2781.7</v>
      </c>
      <c r="I263" s="37">
        <v>565.8</v>
      </c>
      <c r="J263" s="38">
        <f t="shared" si="7"/>
        <v>3347.5</v>
      </c>
    </row>
    <row r="264" spans="1:10" s="15" customFormat="1" ht="42.75">
      <c r="A264" s="14" t="s">
        <v>82</v>
      </c>
      <c r="B264" s="14" t="s">
        <v>29</v>
      </c>
      <c r="C264" s="22" t="s">
        <v>82</v>
      </c>
      <c r="D264" s="23" t="s">
        <v>81</v>
      </c>
      <c r="E264" s="23" t="s">
        <v>30</v>
      </c>
      <c r="F264" s="24">
        <v>15</v>
      </c>
      <c r="G264" s="24"/>
      <c r="H264" s="36">
        <f t="shared" si="8"/>
        <v>15</v>
      </c>
      <c r="I264" s="36"/>
      <c r="J264" s="38">
        <f t="shared" si="7"/>
        <v>15</v>
      </c>
    </row>
    <row r="265" spans="1:10" s="15" customFormat="1" ht="15">
      <c r="A265" s="14" t="s">
        <v>62</v>
      </c>
      <c r="B265" s="14" t="s">
        <v>29</v>
      </c>
      <c r="C265" s="25" t="s">
        <v>62</v>
      </c>
      <c r="D265" s="26" t="s">
        <v>83</v>
      </c>
      <c r="E265" s="26" t="s">
        <v>30</v>
      </c>
      <c r="F265" s="27">
        <v>15</v>
      </c>
      <c r="G265" s="27"/>
      <c r="H265" s="37">
        <f t="shared" si="8"/>
        <v>15</v>
      </c>
      <c r="I265" s="37"/>
      <c r="J265" s="38">
        <f t="shared" si="7"/>
        <v>15</v>
      </c>
    </row>
    <row r="266" spans="1:10" s="15" customFormat="1" ht="30">
      <c r="A266" s="14" t="s">
        <v>85</v>
      </c>
      <c r="B266" s="14" t="s">
        <v>29</v>
      </c>
      <c r="C266" s="25" t="s">
        <v>85</v>
      </c>
      <c r="D266" s="26" t="s">
        <v>84</v>
      </c>
      <c r="E266" s="26" t="s">
        <v>30</v>
      </c>
      <c r="F266" s="27">
        <v>15</v>
      </c>
      <c r="G266" s="27"/>
      <c r="H266" s="37">
        <f t="shared" si="8"/>
        <v>15</v>
      </c>
      <c r="I266" s="37"/>
      <c r="J266" s="38">
        <f t="shared" si="7"/>
        <v>15</v>
      </c>
    </row>
    <row r="267" spans="1:10" s="15" customFormat="1" ht="15">
      <c r="A267" s="14" t="s">
        <v>85</v>
      </c>
      <c r="B267" s="14" t="s">
        <v>42</v>
      </c>
      <c r="C267" s="25" t="s">
        <v>42</v>
      </c>
      <c r="D267" s="26" t="s">
        <v>84</v>
      </c>
      <c r="E267" s="26" t="s">
        <v>41</v>
      </c>
      <c r="F267" s="27">
        <v>15</v>
      </c>
      <c r="G267" s="27"/>
      <c r="H267" s="37">
        <f t="shared" si="8"/>
        <v>15</v>
      </c>
      <c r="I267" s="37"/>
      <c r="J267" s="38">
        <f t="shared" si="7"/>
        <v>15</v>
      </c>
    </row>
    <row r="268" spans="1:10" s="15" customFormat="1" ht="42.75">
      <c r="A268" s="14" t="s">
        <v>77</v>
      </c>
      <c r="B268" s="14" t="s">
        <v>29</v>
      </c>
      <c r="C268" s="22" t="s">
        <v>77</v>
      </c>
      <c r="D268" s="23" t="s">
        <v>76</v>
      </c>
      <c r="E268" s="23" t="s">
        <v>30</v>
      </c>
      <c r="F268" s="24">
        <v>70</v>
      </c>
      <c r="G268" s="24"/>
      <c r="H268" s="36">
        <f t="shared" si="8"/>
        <v>70</v>
      </c>
      <c r="I268" s="36"/>
      <c r="J268" s="38">
        <f t="shared" si="7"/>
        <v>70</v>
      </c>
    </row>
    <row r="269" spans="1:10" s="15" customFormat="1" ht="15">
      <c r="A269" s="14" t="s">
        <v>62</v>
      </c>
      <c r="B269" s="14" t="s">
        <v>29</v>
      </c>
      <c r="C269" s="25" t="s">
        <v>62</v>
      </c>
      <c r="D269" s="26" t="s">
        <v>78</v>
      </c>
      <c r="E269" s="26" t="s">
        <v>30</v>
      </c>
      <c r="F269" s="27">
        <v>70</v>
      </c>
      <c r="G269" s="27"/>
      <c r="H269" s="37">
        <f t="shared" si="8"/>
        <v>70</v>
      </c>
      <c r="I269" s="37"/>
      <c r="J269" s="38">
        <f t="shared" si="7"/>
        <v>70</v>
      </c>
    </row>
    <row r="270" spans="1:10" s="15" customFormat="1" ht="15">
      <c r="A270" s="14" t="s">
        <v>80</v>
      </c>
      <c r="B270" s="14" t="s">
        <v>29</v>
      </c>
      <c r="C270" s="25" t="s">
        <v>80</v>
      </c>
      <c r="D270" s="26" t="s">
        <v>79</v>
      </c>
      <c r="E270" s="26" t="s">
        <v>30</v>
      </c>
      <c r="F270" s="27">
        <v>70</v>
      </c>
      <c r="G270" s="27"/>
      <c r="H270" s="37">
        <f t="shared" si="8"/>
        <v>70</v>
      </c>
      <c r="I270" s="37"/>
      <c r="J270" s="38">
        <f t="shared" si="7"/>
        <v>70</v>
      </c>
    </row>
    <row r="271" spans="1:10" s="15" customFormat="1" ht="15">
      <c r="A271" s="14" t="s">
        <v>80</v>
      </c>
      <c r="B271" s="14" t="s">
        <v>42</v>
      </c>
      <c r="C271" s="25" t="s">
        <v>42</v>
      </c>
      <c r="D271" s="26" t="s">
        <v>79</v>
      </c>
      <c r="E271" s="26" t="s">
        <v>41</v>
      </c>
      <c r="F271" s="27">
        <v>70</v>
      </c>
      <c r="G271" s="27"/>
      <c r="H271" s="37">
        <f t="shared" si="8"/>
        <v>70</v>
      </c>
      <c r="I271" s="37"/>
      <c r="J271" s="38">
        <f t="shared" si="7"/>
        <v>70</v>
      </c>
    </row>
    <row r="272" spans="1:10" s="15" customFormat="1" ht="28.5">
      <c r="A272" s="14" t="s">
        <v>66</v>
      </c>
      <c r="B272" s="14" t="s">
        <v>29</v>
      </c>
      <c r="C272" s="22" t="s">
        <v>66</v>
      </c>
      <c r="D272" s="23" t="s">
        <v>65</v>
      </c>
      <c r="E272" s="23" t="s">
        <v>30</v>
      </c>
      <c r="F272" s="24">
        <v>1399.4</v>
      </c>
      <c r="G272" s="24"/>
      <c r="H272" s="36">
        <f t="shared" si="8"/>
        <v>1399.4</v>
      </c>
      <c r="I272" s="36">
        <v>80.2</v>
      </c>
      <c r="J272" s="35">
        <f aca="true" t="shared" si="9" ref="J272:J305">H272+I272</f>
        <v>1479.6000000000001</v>
      </c>
    </row>
    <row r="273" spans="1:10" s="15" customFormat="1" ht="15">
      <c r="A273" s="14" t="s">
        <v>62</v>
      </c>
      <c r="B273" s="14" t="s">
        <v>29</v>
      </c>
      <c r="C273" s="25" t="s">
        <v>62</v>
      </c>
      <c r="D273" s="26" t="s">
        <v>73</v>
      </c>
      <c r="E273" s="26" t="s">
        <v>30</v>
      </c>
      <c r="F273" s="27">
        <v>37</v>
      </c>
      <c r="G273" s="27"/>
      <c r="H273" s="37">
        <f t="shared" si="8"/>
        <v>37</v>
      </c>
      <c r="I273" s="37"/>
      <c r="J273" s="38">
        <f t="shared" si="9"/>
        <v>37</v>
      </c>
    </row>
    <row r="274" spans="1:10" s="15" customFormat="1" ht="15">
      <c r="A274" s="14" t="s">
        <v>75</v>
      </c>
      <c r="B274" s="14" t="s">
        <v>29</v>
      </c>
      <c r="C274" s="25" t="s">
        <v>75</v>
      </c>
      <c r="D274" s="26" t="s">
        <v>74</v>
      </c>
      <c r="E274" s="26" t="s">
        <v>30</v>
      </c>
      <c r="F274" s="27">
        <v>37</v>
      </c>
      <c r="G274" s="27"/>
      <c r="H274" s="37">
        <f t="shared" si="8"/>
        <v>37</v>
      </c>
      <c r="I274" s="37"/>
      <c r="J274" s="38">
        <f t="shared" si="9"/>
        <v>37</v>
      </c>
    </row>
    <row r="275" spans="1:10" s="15" customFormat="1" ht="15">
      <c r="A275" s="14" t="s">
        <v>75</v>
      </c>
      <c r="B275" s="14" t="s">
        <v>42</v>
      </c>
      <c r="C275" s="25" t="s">
        <v>42</v>
      </c>
      <c r="D275" s="26" t="s">
        <v>74</v>
      </c>
      <c r="E275" s="26" t="s">
        <v>41</v>
      </c>
      <c r="F275" s="27">
        <v>37</v>
      </c>
      <c r="G275" s="27"/>
      <c r="H275" s="37">
        <f t="shared" si="8"/>
        <v>37</v>
      </c>
      <c r="I275" s="37"/>
      <c r="J275" s="38">
        <f t="shared" si="9"/>
        <v>37</v>
      </c>
    </row>
    <row r="276" spans="1:10" s="15" customFormat="1" ht="45">
      <c r="A276" s="14" t="s">
        <v>68</v>
      </c>
      <c r="B276" s="14" t="s">
        <v>29</v>
      </c>
      <c r="C276" s="25" t="s">
        <v>68</v>
      </c>
      <c r="D276" s="26" t="s">
        <v>67</v>
      </c>
      <c r="E276" s="26" t="s">
        <v>30</v>
      </c>
      <c r="F276" s="27">
        <v>1362.4</v>
      </c>
      <c r="G276" s="27"/>
      <c r="H276" s="37">
        <f t="shared" si="8"/>
        <v>1362.4</v>
      </c>
      <c r="I276" s="37"/>
      <c r="J276" s="38">
        <f t="shared" si="9"/>
        <v>1362.4</v>
      </c>
    </row>
    <row r="277" spans="1:10" s="15" customFormat="1" ht="45">
      <c r="A277" s="14" t="s">
        <v>70</v>
      </c>
      <c r="B277" s="14" t="s">
        <v>29</v>
      </c>
      <c r="C277" s="25" t="s">
        <v>70</v>
      </c>
      <c r="D277" s="26" t="s">
        <v>69</v>
      </c>
      <c r="E277" s="26" t="s">
        <v>30</v>
      </c>
      <c r="F277" s="27">
        <v>1362.4</v>
      </c>
      <c r="G277" s="27"/>
      <c r="H277" s="37">
        <f t="shared" si="8"/>
        <v>1362.4</v>
      </c>
      <c r="I277" s="37"/>
      <c r="J277" s="38">
        <f t="shared" si="9"/>
        <v>1362.4</v>
      </c>
    </row>
    <row r="278" spans="1:10" s="15" customFormat="1" ht="30">
      <c r="A278" s="14" t="s">
        <v>70</v>
      </c>
      <c r="B278" s="14" t="s">
        <v>72</v>
      </c>
      <c r="C278" s="25" t="s">
        <v>72</v>
      </c>
      <c r="D278" s="26" t="s">
        <v>69</v>
      </c>
      <c r="E278" s="26" t="s">
        <v>71</v>
      </c>
      <c r="F278" s="27">
        <v>1362.4</v>
      </c>
      <c r="G278" s="27"/>
      <c r="H278" s="37">
        <f t="shared" si="8"/>
        <v>1362.4</v>
      </c>
      <c r="I278" s="37"/>
      <c r="J278" s="38">
        <f t="shared" si="9"/>
        <v>1362.4</v>
      </c>
    </row>
    <row r="279" spans="1:10" s="15" customFormat="1" ht="45">
      <c r="A279" s="14"/>
      <c r="B279" s="14"/>
      <c r="C279" s="25" t="s">
        <v>70</v>
      </c>
      <c r="D279" s="26" t="s">
        <v>498</v>
      </c>
      <c r="E279" s="26" t="s">
        <v>30</v>
      </c>
      <c r="F279" s="27"/>
      <c r="G279" s="27"/>
      <c r="H279" s="37"/>
      <c r="I279" s="37">
        <v>80.2</v>
      </c>
      <c r="J279" s="38">
        <f t="shared" si="9"/>
        <v>80.2</v>
      </c>
    </row>
    <row r="280" spans="1:10" s="15" customFormat="1" ht="30">
      <c r="A280" s="14"/>
      <c r="B280" s="14"/>
      <c r="C280" s="25" t="s">
        <v>72</v>
      </c>
      <c r="D280" s="26" t="s">
        <v>498</v>
      </c>
      <c r="E280" s="26" t="s">
        <v>71</v>
      </c>
      <c r="F280" s="27"/>
      <c r="G280" s="27"/>
      <c r="H280" s="37"/>
      <c r="I280" s="37">
        <v>80.2</v>
      </c>
      <c r="J280" s="38">
        <f t="shared" si="9"/>
        <v>80.2</v>
      </c>
    </row>
    <row r="281" spans="1:10" s="15" customFormat="1" ht="42.75">
      <c r="A281" s="14" t="s">
        <v>60</v>
      </c>
      <c r="B281" s="14" t="s">
        <v>29</v>
      </c>
      <c r="C281" s="22" t="s">
        <v>60</v>
      </c>
      <c r="D281" s="23" t="s">
        <v>59</v>
      </c>
      <c r="E281" s="23" t="s">
        <v>30</v>
      </c>
      <c r="F281" s="24">
        <v>20</v>
      </c>
      <c r="G281" s="24"/>
      <c r="H281" s="36">
        <f t="shared" si="8"/>
        <v>20</v>
      </c>
      <c r="I281" s="36"/>
      <c r="J281" s="35">
        <f t="shared" si="9"/>
        <v>20</v>
      </c>
    </row>
    <row r="282" spans="1:10" s="15" customFormat="1" ht="15">
      <c r="A282" s="14" t="s">
        <v>62</v>
      </c>
      <c r="B282" s="14" t="s">
        <v>29</v>
      </c>
      <c r="C282" s="25" t="s">
        <v>62</v>
      </c>
      <c r="D282" s="26" t="s">
        <v>61</v>
      </c>
      <c r="E282" s="26" t="s">
        <v>30</v>
      </c>
      <c r="F282" s="27">
        <v>20</v>
      </c>
      <c r="G282" s="27"/>
      <c r="H282" s="37">
        <f t="shared" si="8"/>
        <v>20</v>
      </c>
      <c r="I282" s="37"/>
      <c r="J282" s="38">
        <f t="shared" si="9"/>
        <v>20</v>
      </c>
    </row>
    <row r="283" spans="1:10" s="15" customFormat="1" ht="15">
      <c r="A283" s="14" t="s">
        <v>64</v>
      </c>
      <c r="B283" s="14" t="s">
        <v>29</v>
      </c>
      <c r="C283" s="25" t="s">
        <v>64</v>
      </c>
      <c r="D283" s="26" t="s">
        <v>63</v>
      </c>
      <c r="E283" s="26" t="s">
        <v>30</v>
      </c>
      <c r="F283" s="27">
        <v>20</v>
      </c>
      <c r="G283" s="27"/>
      <c r="H283" s="37">
        <f t="shared" si="8"/>
        <v>20</v>
      </c>
      <c r="I283" s="37"/>
      <c r="J283" s="38">
        <f t="shared" si="9"/>
        <v>20</v>
      </c>
    </row>
    <row r="284" spans="1:10" s="15" customFormat="1" ht="15">
      <c r="A284" s="14" t="s">
        <v>64</v>
      </c>
      <c r="B284" s="14" t="s">
        <v>42</v>
      </c>
      <c r="C284" s="25" t="s">
        <v>42</v>
      </c>
      <c r="D284" s="26" t="s">
        <v>63</v>
      </c>
      <c r="E284" s="26" t="s">
        <v>41</v>
      </c>
      <c r="F284" s="27">
        <v>20</v>
      </c>
      <c r="G284" s="27"/>
      <c r="H284" s="37">
        <f t="shared" si="8"/>
        <v>20</v>
      </c>
      <c r="I284" s="37"/>
      <c r="J284" s="38">
        <f t="shared" si="9"/>
        <v>20</v>
      </c>
    </row>
    <row r="285" spans="1:10" s="15" customFormat="1" ht="28.5">
      <c r="A285" s="14" t="s">
        <v>32</v>
      </c>
      <c r="B285" s="14" t="s">
        <v>29</v>
      </c>
      <c r="C285" s="22" t="s">
        <v>32</v>
      </c>
      <c r="D285" s="23" t="s">
        <v>31</v>
      </c>
      <c r="E285" s="23" t="s">
        <v>30</v>
      </c>
      <c r="F285" s="24">
        <v>1772.2</v>
      </c>
      <c r="G285" s="24">
        <v>-5.4</v>
      </c>
      <c r="H285" s="40">
        <f t="shared" si="8"/>
        <v>1766.8</v>
      </c>
      <c r="I285" s="41"/>
      <c r="J285" s="35">
        <f t="shared" si="9"/>
        <v>1766.8</v>
      </c>
    </row>
    <row r="286" spans="1:10" s="15" customFormat="1" ht="30">
      <c r="A286" s="14" t="s">
        <v>44</v>
      </c>
      <c r="B286" s="14" t="s">
        <v>29</v>
      </c>
      <c r="C286" s="25" t="s">
        <v>44</v>
      </c>
      <c r="D286" s="26" t="s">
        <v>43</v>
      </c>
      <c r="E286" s="26" t="s">
        <v>30</v>
      </c>
      <c r="F286" s="27">
        <v>1570</v>
      </c>
      <c r="G286" s="27"/>
      <c r="H286" s="37">
        <f t="shared" si="8"/>
        <v>1570</v>
      </c>
      <c r="I286" s="37"/>
      <c r="J286" s="38">
        <f t="shared" si="9"/>
        <v>1570</v>
      </c>
    </row>
    <row r="287" spans="1:10" s="15" customFormat="1" ht="15">
      <c r="A287" s="14" t="s">
        <v>56</v>
      </c>
      <c r="B287" s="14" t="s">
        <v>29</v>
      </c>
      <c r="C287" s="25" t="s">
        <v>56</v>
      </c>
      <c r="D287" s="26" t="s">
        <v>55</v>
      </c>
      <c r="E287" s="26" t="s">
        <v>30</v>
      </c>
      <c r="F287" s="27">
        <v>868</v>
      </c>
      <c r="G287" s="27"/>
      <c r="H287" s="37">
        <f t="shared" si="8"/>
        <v>868</v>
      </c>
      <c r="I287" s="37"/>
      <c r="J287" s="38">
        <f t="shared" si="9"/>
        <v>868</v>
      </c>
    </row>
    <row r="288" spans="1:10" s="15" customFormat="1" ht="15">
      <c r="A288" s="14" t="s">
        <v>54</v>
      </c>
      <c r="B288" s="14" t="s">
        <v>29</v>
      </c>
      <c r="C288" s="25" t="s">
        <v>54</v>
      </c>
      <c r="D288" s="26" t="s">
        <v>58</v>
      </c>
      <c r="E288" s="26" t="s">
        <v>30</v>
      </c>
      <c r="F288" s="27">
        <v>315</v>
      </c>
      <c r="G288" s="27"/>
      <c r="H288" s="37">
        <f t="shared" si="8"/>
        <v>315</v>
      </c>
      <c r="I288" s="37"/>
      <c r="J288" s="38">
        <f t="shared" si="9"/>
        <v>315</v>
      </c>
    </row>
    <row r="289" spans="1:10" s="15" customFormat="1" ht="60">
      <c r="A289" s="14" t="s">
        <v>54</v>
      </c>
      <c r="B289" s="14" t="s">
        <v>52</v>
      </c>
      <c r="C289" s="25" t="s">
        <v>52</v>
      </c>
      <c r="D289" s="26" t="s">
        <v>58</v>
      </c>
      <c r="E289" s="26" t="s">
        <v>51</v>
      </c>
      <c r="F289" s="27">
        <v>315</v>
      </c>
      <c r="G289" s="27"/>
      <c r="H289" s="37">
        <f t="shared" si="8"/>
        <v>315</v>
      </c>
      <c r="I289" s="37"/>
      <c r="J289" s="38">
        <f t="shared" si="9"/>
        <v>315</v>
      </c>
    </row>
    <row r="290" spans="1:10" s="15" customFormat="1" ht="15">
      <c r="A290" s="14" t="s">
        <v>50</v>
      </c>
      <c r="B290" s="14" t="s">
        <v>29</v>
      </c>
      <c r="C290" s="25" t="s">
        <v>50</v>
      </c>
      <c r="D290" s="26" t="s">
        <v>57</v>
      </c>
      <c r="E290" s="26" t="s">
        <v>30</v>
      </c>
      <c r="F290" s="27">
        <v>553</v>
      </c>
      <c r="G290" s="27"/>
      <c r="H290" s="37">
        <f t="shared" si="8"/>
        <v>553</v>
      </c>
      <c r="I290" s="37"/>
      <c r="J290" s="38">
        <f t="shared" si="9"/>
        <v>553</v>
      </c>
    </row>
    <row r="291" spans="1:10" s="15" customFormat="1" ht="60">
      <c r="A291" s="14" t="s">
        <v>50</v>
      </c>
      <c r="B291" s="14" t="s">
        <v>52</v>
      </c>
      <c r="C291" s="25" t="s">
        <v>52</v>
      </c>
      <c r="D291" s="26" t="s">
        <v>57</v>
      </c>
      <c r="E291" s="26" t="s">
        <v>51</v>
      </c>
      <c r="F291" s="27">
        <v>553</v>
      </c>
      <c r="G291" s="27"/>
      <c r="H291" s="37">
        <f t="shared" si="8"/>
        <v>553</v>
      </c>
      <c r="I291" s="37"/>
      <c r="J291" s="38">
        <f t="shared" si="9"/>
        <v>553</v>
      </c>
    </row>
    <row r="292" spans="1:10" s="15" customFormat="1" ht="15">
      <c r="A292" s="14" t="s">
        <v>46</v>
      </c>
      <c r="B292" s="14" t="s">
        <v>29</v>
      </c>
      <c r="C292" s="25" t="s">
        <v>46</v>
      </c>
      <c r="D292" s="26" t="s">
        <v>45</v>
      </c>
      <c r="E292" s="26" t="s">
        <v>30</v>
      </c>
      <c r="F292" s="27">
        <v>702</v>
      </c>
      <c r="G292" s="27"/>
      <c r="H292" s="37">
        <f t="shared" si="8"/>
        <v>702</v>
      </c>
      <c r="I292" s="37"/>
      <c r="J292" s="38">
        <f t="shared" si="9"/>
        <v>702</v>
      </c>
    </row>
    <row r="293" spans="1:10" s="15" customFormat="1" ht="15">
      <c r="A293" s="14" t="s">
        <v>54</v>
      </c>
      <c r="B293" s="14" t="s">
        <v>29</v>
      </c>
      <c r="C293" s="25" t="s">
        <v>54</v>
      </c>
      <c r="D293" s="26" t="s">
        <v>53</v>
      </c>
      <c r="E293" s="26" t="s">
        <v>30</v>
      </c>
      <c r="F293" s="27">
        <v>233</v>
      </c>
      <c r="G293" s="27"/>
      <c r="H293" s="37">
        <f aca="true" t="shared" si="10" ref="H293:H305">F293+G293</f>
        <v>233</v>
      </c>
      <c r="I293" s="37"/>
      <c r="J293" s="38">
        <f t="shared" si="9"/>
        <v>233</v>
      </c>
    </row>
    <row r="294" spans="1:10" s="15" customFormat="1" ht="60">
      <c r="A294" s="14" t="s">
        <v>54</v>
      </c>
      <c r="B294" s="14" t="s">
        <v>52</v>
      </c>
      <c r="C294" s="25" t="s">
        <v>52</v>
      </c>
      <c r="D294" s="26" t="s">
        <v>53</v>
      </c>
      <c r="E294" s="26" t="s">
        <v>51</v>
      </c>
      <c r="F294" s="27">
        <v>233</v>
      </c>
      <c r="G294" s="27"/>
      <c r="H294" s="37">
        <f t="shared" si="10"/>
        <v>233</v>
      </c>
      <c r="I294" s="37"/>
      <c r="J294" s="38">
        <f t="shared" si="9"/>
        <v>233</v>
      </c>
    </row>
    <row r="295" spans="1:10" s="15" customFormat="1" ht="15">
      <c r="A295" s="14" t="s">
        <v>50</v>
      </c>
      <c r="B295" s="14" t="s">
        <v>29</v>
      </c>
      <c r="C295" s="25" t="s">
        <v>50</v>
      </c>
      <c r="D295" s="26" t="s">
        <v>49</v>
      </c>
      <c r="E295" s="26" t="s">
        <v>30</v>
      </c>
      <c r="F295" s="27">
        <v>407</v>
      </c>
      <c r="G295" s="27"/>
      <c r="H295" s="37">
        <f t="shared" si="10"/>
        <v>407</v>
      </c>
      <c r="I295" s="37"/>
      <c r="J295" s="38">
        <f t="shared" si="9"/>
        <v>407</v>
      </c>
    </row>
    <row r="296" spans="1:10" s="15" customFormat="1" ht="60">
      <c r="A296" s="14" t="s">
        <v>50</v>
      </c>
      <c r="B296" s="14" t="s">
        <v>52</v>
      </c>
      <c r="C296" s="25" t="s">
        <v>52</v>
      </c>
      <c r="D296" s="26" t="s">
        <v>49</v>
      </c>
      <c r="E296" s="26" t="s">
        <v>51</v>
      </c>
      <c r="F296" s="27">
        <v>407</v>
      </c>
      <c r="G296" s="27"/>
      <c r="H296" s="37">
        <f t="shared" si="10"/>
        <v>407</v>
      </c>
      <c r="I296" s="37"/>
      <c r="J296" s="38">
        <f t="shared" si="9"/>
        <v>407</v>
      </c>
    </row>
    <row r="297" spans="1:10" s="15" customFormat="1" ht="15">
      <c r="A297" s="14" t="s">
        <v>48</v>
      </c>
      <c r="B297" s="14" t="s">
        <v>29</v>
      </c>
      <c r="C297" s="25" t="s">
        <v>48</v>
      </c>
      <c r="D297" s="26" t="s">
        <v>47</v>
      </c>
      <c r="E297" s="26" t="s">
        <v>30</v>
      </c>
      <c r="F297" s="27">
        <v>62</v>
      </c>
      <c r="G297" s="27"/>
      <c r="H297" s="37">
        <f t="shared" si="10"/>
        <v>62</v>
      </c>
      <c r="I297" s="37"/>
      <c r="J297" s="38">
        <f t="shared" si="9"/>
        <v>62</v>
      </c>
    </row>
    <row r="298" spans="1:10" s="15" customFormat="1" ht="15">
      <c r="A298" s="14" t="s">
        <v>48</v>
      </c>
      <c r="B298" s="14" t="s">
        <v>42</v>
      </c>
      <c r="C298" s="25" t="s">
        <v>42</v>
      </c>
      <c r="D298" s="26" t="s">
        <v>47</v>
      </c>
      <c r="E298" s="26" t="s">
        <v>41</v>
      </c>
      <c r="F298" s="27">
        <v>62</v>
      </c>
      <c r="G298" s="27"/>
      <c r="H298" s="37">
        <f t="shared" si="10"/>
        <v>62</v>
      </c>
      <c r="I298" s="37">
        <v>-4</v>
      </c>
      <c r="J298" s="38">
        <f t="shared" si="9"/>
        <v>58</v>
      </c>
    </row>
    <row r="299" spans="1:10" s="15" customFormat="1" ht="15">
      <c r="A299" s="14"/>
      <c r="B299" s="14"/>
      <c r="C299" s="25" t="s">
        <v>38</v>
      </c>
      <c r="D299" s="26" t="s">
        <v>47</v>
      </c>
      <c r="E299" s="26" t="s">
        <v>37</v>
      </c>
      <c r="F299" s="27"/>
      <c r="G299" s="27"/>
      <c r="H299" s="37"/>
      <c r="I299" s="37">
        <v>4</v>
      </c>
      <c r="J299" s="38">
        <f t="shared" si="9"/>
        <v>4</v>
      </c>
    </row>
    <row r="300" spans="1:10" s="15" customFormat="1" ht="15">
      <c r="A300" s="14" t="s">
        <v>34</v>
      </c>
      <c r="B300" s="14" t="s">
        <v>29</v>
      </c>
      <c r="C300" s="25" t="s">
        <v>34</v>
      </c>
      <c r="D300" s="26" t="s">
        <v>33</v>
      </c>
      <c r="E300" s="26" t="s">
        <v>30</v>
      </c>
      <c r="F300" s="27">
        <v>183.6</v>
      </c>
      <c r="G300" s="27"/>
      <c r="H300" s="37">
        <f t="shared" si="10"/>
        <v>183.6</v>
      </c>
      <c r="I300" s="37"/>
      <c r="J300" s="38">
        <f t="shared" si="9"/>
        <v>183.6</v>
      </c>
    </row>
    <row r="301" spans="1:10" s="15" customFormat="1" ht="15">
      <c r="A301" s="14" t="s">
        <v>36</v>
      </c>
      <c r="B301" s="14" t="s">
        <v>29</v>
      </c>
      <c r="C301" s="25" t="s">
        <v>36</v>
      </c>
      <c r="D301" s="26" t="s">
        <v>35</v>
      </c>
      <c r="E301" s="26" t="s">
        <v>30</v>
      </c>
      <c r="F301" s="27">
        <v>183.6</v>
      </c>
      <c r="G301" s="27"/>
      <c r="H301" s="37">
        <f t="shared" si="10"/>
        <v>183.6</v>
      </c>
      <c r="I301" s="37"/>
      <c r="J301" s="38">
        <f t="shared" si="9"/>
        <v>183.6</v>
      </c>
    </row>
    <row r="302" spans="1:10" s="15" customFormat="1" ht="15">
      <c r="A302" s="14"/>
      <c r="B302" s="14"/>
      <c r="C302" s="25" t="s">
        <v>42</v>
      </c>
      <c r="D302" s="26" t="s">
        <v>35</v>
      </c>
      <c r="E302" s="26" t="s">
        <v>41</v>
      </c>
      <c r="F302" s="27"/>
      <c r="G302" s="27"/>
      <c r="H302" s="37"/>
      <c r="I302" s="37">
        <v>183.6</v>
      </c>
      <c r="J302" s="38">
        <f t="shared" si="9"/>
        <v>183.6</v>
      </c>
    </row>
    <row r="303" spans="1:10" s="15" customFormat="1" ht="15">
      <c r="A303" s="14" t="s">
        <v>36</v>
      </c>
      <c r="B303" s="14" t="s">
        <v>38</v>
      </c>
      <c r="C303" s="25" t="s">
        <v>38</v>
      </c>
      <c r="D303" s="26" t="s">
        <v>35</v>
      </c>
      <c r="E303" s="26" t="s">
        <v>37</v>
      </c>
      <c r="F303" s="27">
        <v>183.6</v>
      </c>
      <c r="G303" s="27"/>
      <c r="H303" s="37">
        <f t="shared" si="10"/>
        <v>183.6</v>
      </c>
      <c r="I303" s="37">
        <v>-183.6</v>
      </c>
      <c r="J303" s="38">
        <f t="shared" si="9"/>
        <v>0</v>
      </c>
    </row>
    <row r="304" spans="1:10" s="15" customFormat="1" ht="60">
      <c r="A304" s="14" t="s">
        <v>40</v>
      </c>
      <c r="B304" s="14" t="s">
        <v>29</v>
      </c>
      <c r="C304" s="25" t="s">
        <v>40</v>
      </c>
      <c r="D304" s="26" t="s">
        <v>39</v>
      </c>
      <c r="E304" s="26" t="s">
        <v>30</v>
      </c>
      <c r="F304" s="27">
        <v>18.6</v>
      </c>
      <c r="G304" s="27">
        <v>-5.4</v>
      </c>
      <c r="H304" s="37">
        <f t="shared" si="10"/>
        <v>13.200000000000001</v>
      </c>
      <c r="I304" s="37"/>
      <c r="J304" s="38">
        <f t="shared" si="9"/>
        <v>13.200000000000001</v>
      </c>
    </row>
    <row r="305" spans="1:10" s="15" customFormat="1" ht="15">
      <c r="A305" s="14" t="s">
        <v>40</v>
      </c>
      <c r="B305" s="14" t="s">
        <v>42</v>
      </c>
      <c r="C305" s="25" t="s">
        <v>42</v>
      </c>
      <c r="D305" s="26" t="s">
        <v>39</v>
      </c>
      <c r="E305" s="26" t="s">
        <v>41</v>
      </c>
      <c r="F305" s="27">
        <v>18.6</v>
      </c>
      <c r="G305" s="27">
        <v>-5.4</v>
      </c>
      <c r="H305" s="37">
        <f t="shared" si="10"/>
        <v>13.200000000000001</v>
      </c>
      <c r="I305" s="37"/>
      <c r="J305" s="38">
        <f t="shared" si="9"/>
        <v>13.200000000000001</v>
      </c>
    </row>
    <row r="306" spans="1:10" s="5" customFormat="1" ht="75" hidden="1">
      <c r="A306" s="3" t="s">
        <v>4</v>
      </c>
      <c r="B306" s="3" t="s">
        <v>6</v>
      </c>
      <c r="C306" s="18" t="s">
        <v>11</v>
      </c>
      <c r="D306" s="3" t="s">
        <v>3</v>
      </c>
      <c r="E306" s="3" t="s">
        <v>5</v>
      </c>
      <c r="F306" s="4" t="s">
        <v>7</v>
      </c>
      <c r="G306" s="4"/>
      <c r="H306" s="4"/>
      <c r="I306" s="4"/>
      <c r="J306" s="4"/>
    </row>
    <row r="307" spans="1:10" s="8" customFormat="1" ht="60" hidden="1">
      <c r="A307" s="6" t="s">
        <v>482</v>
      </c>
      <c r="B307" s="6" t="s">
        <v>484</v>
      </c>
      <c r="C307" s="19" t="s">
        <v>12</v>
      </c>
      <c r="D307" s="6" t="s">
        <v>481</v>
      </c>
      <c r="E307" s="6" t="s">
        <v>483</v>
      </c>
      <c r="F307" s="7" t="s">
        <v>8</v>
      </c>
      <c r="G307" s="7"/>
      <c r="H307" s="7"/>
      <c r="I307" s="7"/>
      <c r="J307" s="7"/>
    </row>
  </sheetData>
  <sheetProtection/>
  <mergeCells count="9">
    <mergeCell ref="C10:J10"/>
    <mergeCell ref="C11:J11"/>
    <mergeCell ref="C2:J2"/>
    <mergeCell ref="C3:J3"/>
    <mergeCell ref="C5:J5"/>
    <mergeCell ref="C6:J6"/>
    <mergeCell ref="C7:J7"/>
    <mergeCell ref="C9:J9"/>
    <mergeCell ref="C1:J1"/>
  </mergeCells>
  <printOptions/>
  <pageMargins left="0.9055118110236221" right="0.9055118110236221" top="0.7874015748031497" bottom="0.5905511811023623" header="0.31496062992125984" footer="0.31496062992125984"/>
  <pageSetup fitToHeight="3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Лист1!$A$306:$F$307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27</v>
      </c>
      <c r="B15" s="2">
        <v>2604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2" ht="15">
      <c r="A18" s="2" t="str">
        <f>Лист1!306:306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Лист1!307:307</f>
        <v>ЦС_МР Описание</v>
      </c>
      <c r="B19" s="2" t="s">
        <v>0</v>
      </c>
      <c r="C19" s="2">
        <v>2</v>
      </c>
      <c r="D19" s="1" t="s">
        <v>19</v>
      </c>
      <c r="E19" s="1" t="s">
        <v>20</v>
      </c>
      <c r="F19" s="1" t="s">
        <v>22</v>
      </c>
      <c r="G19" s="1" t="s">
        <v>23</v>
      </c>
      <c r="H19" s="1" t="s">
        <v>10</v>
      </c>
      <c r="I19" s="1" t="s">
        <v>14</v>
      </c>
    </row>
    <row r="20" spans="3:12" ht="15">
      <c r="C20" s="1">
        <v>0.014017641544342041</v>
      </c>
      <c r="D20" s="1" t="s">
        <v>19</v>
      </c>
      <c r="E20" s="1" t="s">
        <v>20</v>
      </c>
      <c r="F20" s="1" t="s">
        <v>22</v>
      </c>
      <c r="G20" s="1" t="s">
        <v>23</v>
      </c>
      <c r="H20" s="1" t="s">
        <v>9</v>
      </c>
      <c r="I20" s="1" t="s">
        <v>13</v>
      </c>
      <c r="J20" s="1" t="s">
        <v>15</v>
      </c>
      <c r="K20" s="1" t="s">
        <v>21</v>
      </c>
      <c r="L20" s="1" t="s">
        <v>24</v>
      </c>
    </row>
    <row r="21" spans="3:9" s="2" customFormat="1" ht="15">
      <c r="C21" s="2" t="e">
        <f>_XLL.OFFICECOMCLIENT.APPLICATION.RANGELINK(C22:C22,D21:J21)</f>
        <v>#VALUE!</v>
      </c>
      <c r="D21" s="2" t="e">
        <f>_XLL.OFFICECOMCLIENT.APPLICATION.COLUMNLINK(Лист1!D:D)</f>
        <v>#VALUE!</v>
      </c>
      <c r="E21" s="2" t="e">
        <f>_XLL.OFFICECOMCLIENT.APPLICATION.COLUMNLINK(Лист1!A:A)</f>
        <v>#VALUE!</v>
      </c>
      <c r="F21" s="2" t="e">
        <f>_XLL.OFFICECOMCLIENT.APPLICATION.COLUMNLINK(Лист1!E:E)</f>
        <v>#VALUE!</v>
      </c>
      <c r="G21" s="2" t="e">
        <f>_XLL.OFFICECOMCLIENT.APPLICATION.COLUMNLINK(Лист1!B:B)</f>
        <v>#VALUE!</v>
      </c>
      <c r="H21" s="2" t="e">
        <f>_XLL.OFFICECOMCLIENT.APPLICATION.COLUMNLINK(Лист1!F:F)</f>
        <v>#VALUE!</v>
      </c>
      <c r="I21" s="2" t="e">
        <f>_XLL.OFFICECOMCLIENT.APPLICATION.COLUMNLINK(Лист1!C:C)</f>
        <v>#VALUE!</v>
      </c>
    </row>
    <row r="22" spans="3:12" ht="15">
      <c r="C22" s="2" t="e">
        <f>_XLL.OFFICECOMCLIENT.APPLICATION.ROWLINK(Лист1!$14:$14)</f>
        <v>#VALUE!</v>
      </c>
      <c r="J22" s="1">
        <v>1</v>
      </c>
      <c r="K22" s="1" t="s">
        <v>29</v>
      </c>
      <c r="L22" s="1" t="s">
        <v>29</v>
      </c>
    </row>
    <row r="23" spans="3:12" ht="15">
      <c r="C23" s="2" t="e">
        <f>_XLL.OFFICECOMCLIENT.APPLICATION.ROWLINK(Лист1!$285:$285)</f>
        <v>#VALUE!</v>
      </c>
      <c r="J23" s="1">
        <v>263</v>
      </c>
      <c r="K23" s="1" t="s">
        <v>309</v>
      </c>
      <c r="L23" s="1" t="s">
        <v>29</v>
      </c>
    </row>
    <row r="24" spans="3:12" ht="15">
      <c r="C24" s="2" t="e">
        <f>_XLL.OFFICECOMCLIENT.APPLICATION.ROWLINK(Лист1!$300:$300)</f>
        <v>#VALUE!</v>
      </c>
      <c r="J24" s="1">
        <v>277</v>
      </c>
      <c r="K24" s="1" t="s">
        <v>310</v>
      </c>
      <c r="L24" s="1" t="s">
        <v>29</v>
      </c>
    </row>
    <row r="25" spans="3:12" ht="15">
      <c r="C25" s="2" t="e">
        <f>_XLL.OFFICECOMCLIENT.APPLICATION.ROWLINK(Лист1!$301:$301)</f>
        <v>#VALUE!</v>
      </c>
      <c r="J25" s="1">
        <v>278</v>
      </c>
      <c r="K25" s="1" t="s">
        <v>311</v>
      </c>
      <c r="L25" s="1" t="s">
        <v>29</v>
      </c>
    </row>
    <row r="26" spans="3:12" ht="15">
      <c r="C26" s="2" t="e">
        <f>_XLL.OFFICECOMCLIENT.APPLICATION.ROWLINK(Лист1!$303:$303)</f>
        <v>#VALUE!</v>
      </c>
      <c r="J26" s="1">
        <v>279</v>
      </c>
      <c r="K26" s="1" t="s">
        <v>311</v>
      </c>
      <c r="L26" s="1" t="s">
        <v>312</v>
      </c>
    </row>
    <row r="27" spans="3:12" ht="15">
      <c r="C27" s="2" t="e">
        <f>_XLL.OFFICECOMCLIENT.APPLICATION.ROWLINK(Лист1!$304:$304)</f>
        <v>#VALUE!</v>
      </c>
      <c r="J27" s="1">
        <v>280</v>
      </c>
      <c r="K27" s="1" t="s">
        <v>313</v>
      </c>
      <c r="L27" s="1" t="s">
        <v>29</v>
      </c>
    </row>
    <row r="28" spans="3:12" ht="15">
      <c r="C28" s="2" t="e">
        <f>_XLL.OFFICECOMCLIENT.APPLICATION.ROWLINK(Лист1!$305:$305)</f>
        <v>#VALUE!</v>
      </c>
      <c r="J28" s="1">
        <v>281</v>
      </c>
      <c r="K28" s="1" t="s">
        <v>313</v>
      </c>
      <c r="L28" s="1" t="s">
        <v>314</v>
      </c>
    </row>
    <row r="29" spans="3:12" ht="15">
      <c r="C29" s="2" t="e">
        <f>_XLL.OFFICECOMCLIENT.APPLICATION.ROWLINK(Лист1!$286:$286)</f>
        <v>#VALUE!</v>
      </c>
      <c r="J29" s="1">
        <v>264</v>
      </c>
      <c r="K29" s="1" t="s">
        <v>315</v>
      </c>
      <c r="L29" s="1" t="s">
        <v>29</v>
      </c>
    </row>
    <row r="30" spans="3:12" ht="15">
      <c r="C30" s="2" t="e">
        <f>_XLL.OFFICECOMCLIENT.APPLICATION.ROWLINK(Лист1!$292:$292)</f>
        <v>#VALUE!</v>
      </c>
      <c r="J30" s="1">
        <v>270</v>
      </c>
      <c r="K30" s="1" t="s">
        <v>316</v>
      </c>
      <c r="L30" s="1" t="s">
        <v>29</v>
      </c>
    </row>
    <row r="31" spans="3:12" ht="15">
      <c r="C31" s="2" t="e">
        <f>_XLL.OFFICECOMCLIENT.APPLICATION.ROWLINK(Лист1!$297:$297)</f>
        <v>#VALUE!</v>
      </c>
      <c r="J31" s="1">
        <v>275</v>
      </c>
      <c r="K31" s="1" t="s">
        <v>317</v>
      </c>
      <c r="L31" s="1" t="s">
        <v>29</v>
      </c>
    </row>
    <row r="32" spans="3:12" ht="15">
      <c r="C32" s="2" t="e">
        <f>_XLL.OFFICECOMCLIENT.APPLICATION.ROWLINK(Лист1!$298:$298)</f>
        <v>#VALUE!</v>
      </c>
      <c r="J32" s="1">
        <v>276</v>
      </c>
      <c r="K32" s="1" t="s">
        <v>317</v>
      </c>
      <c r="L32" s="1" t="s">
        <v>314</v>
      </c>
    </row>
    <row r="33" spans="3:12" ht="15">
      <c r="C33" s="2" t="e">
        <f>_XLL.OFFICECOMCLIENT.APPLICATION.ROWLINK(Лист1!$295:$295)</f>
        <v>#VALUE!</v>
      </c>
      <c r="J33" s="1">
        <v>273</v>
      </c>
      <c r="K33" s="1" t="s">
        <v>318</v>
      </c>
      <c r="L33" s="1" t="s">
        <v>29</v>
      </c>
    </row>
    <row r="34" spans="3:12" ht="15">
      <c r="C34" s="2" t="e">
        <f>_XLL.OFFICECOMCLIENT.APPLICATION.ROWLINK(Лист1!$296:$296)</f>
        <v>#VALUE!</v>
      </c>
      <c r="J34" s="1">
        <v>274</v>
      </c>
      <c r="K34" s="1" t="s">
        <v>318</v>
      </c>
      <c r="L34" s="1" t="s">
        <v>319</v>
      </c>
    </row>
    <row r="35" spans="3:12" ht="15">
      <c r="C35" s="2" t="e">
        <f>_XLL.OFFICECOMCLIENT.APPLICATION.ROWLINK(Лист1!$293:$293)</f>
        <v>#VALUE!</v>
      </c>
      <c r="J35" s="1">
        <v>271</v>
      </c>
      <c r="K35" s="1" t="s">
        <v>320</v>
      </c>
      <c r="L35" s="1" t="s">
        <v>29</v>
      </c>
    </row>
    <row r="36" spans="3:12" ht="15">
      <c r="C36" s="2" t="e">
        <f>_XLL.OFFICECOMCLIENT.APPLICATION.ROWLINK(Лист1!$294:$294)</f>
        <v>#VALUE!</v>
      </c>
      <c r="J36" s="1">
        <v>272</v>
      </c>
      <c r="K36" s="1" t="s">
        <v>320</v>
      </c>
      <c r="L36" s="1" t="s">
        <v>319</v>
      </c>
    </row>
    <row r="37" spans="3:12" ht="15">
      <c r="C37" s="2" t="e">
        <f>_XLL.OFFICECOMCLIENT.APPLICATION.ROWLINK(Лист1!$287:$287)</f>
        <v>#VALUE!</v>
      </c>
      <c r="J37" s="1">
        <v>265</v>
      </c>
      <c r="K37" s="1" t="s">
        <v>321</v>
      </c>
      <c r="L37" s="1" t="s">
        <v>29</v>
      </c>
    </row>
    <row r="38" spans="3:12" ht="15">
      <c r="C38" s="2" t="e">
        <f>_XLL.OFFICECOMCLIENT.APPLICATION.ROWLINK(Лист1!$290:$290)</f>
        <v>#VALUE!</v>
      </c>
      <c r="J38" s="1">
        <v>268</v>
      </c>
      <c r="K38" s="1" t="s">
        <v>322</v>
      </c>
      <c r="L38" s="1" t="s">
        <v>29</v>
      </c>
    </row>
    <row r="39" spans="3:12" ht="15">
      <c r="C39" s="2" t="e">
        <f>_XLL.OFFICECOMCLIENT.APPLICATION.ROWLINK(Лист1!$291:$291)</f>
        <v>#VALUE!</v>
      </c>
      <c r="J39" s="1">
        <v>269</v>
      </c>
      <c r="K39" s="1" t="s">
        <v>322</v>
      </c>
      <c r="L39" s="1" t="s">
        <v>319</v>
      </c>
    </row>
    <row r="40" spans="3:12" ht="15">
      <c r="C40" s="2" t="e">
        <f>_XLL.OFFICECOMCLIENT.APPLICATION.ROWLINK(Лист1!$288:$288)</f>
        <v>#VALUE!</v>
      </c>
      <c r="J40" s="1">
        <v>266</v>
      </c>
      <c r="K40" s="1" t="s">
        <v>323</v>
      </c>
      <c r="L40" s="1" t="s">
        <v>29</v>
      </c>
    </row>
    <row r="41" spans="3:12" ht="15">
      <c r="C41" s="2" t="e">
        <f>_XLL.OFFICECOMCLIENT.APPLICATION.ROWLINK(Лист1!$289:$289)</f>
        <v>#VALUE!</v>
      </c>
      <c r="J41" s="1">
        <v>267</v>
      </c>
      <c r="K41" s="1" t="s">
        <v>323</v>
      </c>
      <c r="L41" s="1" t="s">
        <v>319</v>
      </c>
    </row>
    <row r="42" spans="3:12" ht="15">
      <c r="C42" s="2" t="e">
        <f>_XLL.OFFICECOMCLIENT.APPLICATION.ROWLINK(Лист1!$281:$281)</f>
        <v>#VALUE!</v>
      </c>
      <c r="J42" s="1">
        <v>259</v>
      </c>
      <c r="K42" s="1" t="s">
        <v>324</v>
      </c>
      <c r="L42" s="1" t="s">
        <v>29</v>
      </c>
    </row>
    <row r="43" spans="3:12" ht="15">
      <c r="C43" s="2" t="e">
        <f>_XLL.OFFICECOMCLIENT.APPLICATION.ROWLINK(Лист1!$282:$282)</f>
        <v>#VALUE!</v>
      </c>
      <c r="J43" s="1">
        <v>260</v>
      </c>
      <c r="K43" s="1" t="s">
        <v>325</v>
      </c>
      <c r="L43" s="1" t="s">
        <v>29</v>
      </c>
    </row>
    <row r="44" spans="3:12" ht="15">
      <c r="C44" s="2" t="e">
        <f>_XLL.OFFICECOMCLIENT.APPLICATION.ROWLINK(Лист1!$283:$283)</f>
        <v>#VALUE!</v>
      </c>
      <c r="J44" s="1">
        <v>261</v>
      </c>
      <c r="K44" s="1" t="s">
        <v>326</v>
      </c>
      <c r="L44" s="1" t="s">
        <v>29</v>
      </c>
    </row>
    <row r="45" spans="3:12" ht="15">
      <c r="C45" s="2" t="e">
        <f>_XLL.OFFICECOMCLIENT.APPLICATION.ROWLINK(Лист1!$284:$284)</f>
        <v>#VALUE!</v>
      </c>
      <c r="J45" s="1">
        <v>262</v>
      </c>
      <c r="K45" s="1" t="s">
        <v>326</v>
      </c>
      <c r="L45" s="1" t="s">
        <v>314</v>
      </c>
    </row>
    <row r="46" spans="3:12" ht="15">
      <c r="C46" s="2" t="e">
        <f>_XLL.OFFICECOMCLIENT.APPLICATION.ROWLINK(Лист1!$272:$272)</f>
        <v>#VALUE!</v>
      </c>
      <c r="J46" s="1">
        <v>252</v>
      </c>
      <c r="K46" s="1" t="s">
        <v>327</v>
      </c>
      <c r="L46" s="1" t="s">
        <v>29</v>
      </c>
    </row>
    <row r="47" spans="3:12" ht="15">
      <c r="C47" s="2" t="e">
        <f>_XLL.OFFICECOMCLIENT.APPLICATION.ROWLINK(Лист1!$276:$276)</f>
        <v>#VALUE!</v>
      </c>
      <c r="J47" s="1">
        <v>256</v>
      </c>
      <c r="K47" s="1" t="s">
        <v>328</v>
      </c>
      <c r="L47" s="1" t="s">
        <v>29</v>
      </c>
    </row>
    <row r="48" spans="3:12" ht="15">
      <c r="C48" s="2" t="e">
        <f>_XLL.OFFICECOMCLIENT.APPLICATION.ROWLINK(Лист1!$277:$277)</f>
        <v>#VALUE!</v>
      </c>
      <c r="J48" s="1">
        <v>257</v>
      </c>
      <c r="K48" s="1" t="s">
        <v>329</v>
      </c>
      <c r="L48" s="1" t="s">
        <v>29</v>
      </c>
    </row>
    <row r="49" spans="3:12" ht="15">
      <c r="C49" s="2" t="e">
        <f>_XLL.OFFICECOMCLIENT.APPLICATION.ROWLINK(Лист1!$278:$278)</f>
        <v>#VALUE!</v>
      </c>
      <c r="J49" s="1">
        <v>258</v>
      </c>
      <c r="K49" s="1" t="s">
        <v>329</v>
      </c>
      <c r="L49" s="1" t="s">
        <v>330</v>
      </c>
    </row>
    <row r="50" spans="3:12" ht="15">
      <c r="C50" s="2" t="e">
        <f>_XLL.OFFICECOMCLIENT.APPLICATION.ROWLINK(Лист1!$273:$273)</f>
        <v>#VALUE!</v>
      </c>
      <c r="J50" s="1">
        <v>253</v>
      </c>
      <c r="K50" s="1" t="s">
        <v>331</v>
      </c>
      <c r="L50" s="1" t="s">
        <v>29</v>
      </c>
    </row>
    <row r="51" spans="3:12" ht="15">
      <c r="C51" s="2" t="e">
        <f>_XLL.OFFICECOMCLIENT.APPLICATION.ROWLINK(Лист1!$274:$274)</f>
        <v>#VALUE!</v>
      </c>
      <c r="J51" s="1">
        <v>254</v>
      </c>
      <c r="K51" s="1" t="s">
        <v>332</v>
      </c>
      <c r="L51" s="1" t="s">
        <v>29</v>
      </c>
    </row>
    <row r="52" spans="3:12" ht="15">
      <c r="C52" s="2" t="e">
        <f>_XLL.OFFICECOMCLIENT.APPLICATION.ROWLINK(Лист1!$275:$275)</f>
        <v>#VALUE!</v>
      </c>
      <c r="J52" s="1">
        <v>255</v>
      </c>
      <c r="K52" s="1" t="s">
        <v>332</v>
      </c>
      <c r="L52" s="1" t="s">
        <v>314</v>
      </c>
    </row>
    <row r="53" spans="3:12" ht="15">
      <c r="C53" s="2" t="e">
        <f>_XLL.OFFICECOMCLIENT.APPLICATION.ROWLINK(Лист1!$268:$268)</f>
        <v>#VALUE!</v>
      </c>
      <c r="J53" s="1">
        <v>248</v>
      </c>
      <c r="K53" s="1" t="s">
        <v>333</v>
      </c>
      <c r="L53" s="1" t="s">
        <v>29</v>
      </c>
    </row>
    <row r="54" spans="3:12" ht="15">
      <c r="C54" s="2" t="e">
        <f>_XLL.OFFICECOMCLIENT.APPLICATION.ROWLINK(Лист1!$269:$269)</f>
        <v>#VALUE!</v>
      </c>
      <c r="J54" s="1">
        <v>249</v>
      </c>
      <c r="K54" s="1" t="s">
        <v>334</v>
      </c>
      <c r="L54" s="1" t="s">
        <v>29</v>
      </c>
    </row>
    <row r="55" spans="3:12" ht="15">
      <c r="C55" s="2" t="e">
        <f>_XLL.OFFICECOMCLIENT.APPLICATION.ROWLINK(Лист1!$270:$270)</f>
        <v>#VALUE!</v>
      </c>
      <c r="J55" s="1">
        <v>250</v>
      </c>
      <c r="K55" s="1" t="s">
        <v>335</v>
      </c>
      <c r="L55" s="1" t="s">
        <v>29</v>
      </c>
    </row>
    <row r="56" spans="3:12" ht="15">
      <c r="C56" s="2" t="e">
        <f>_XLL.OFFICECOMCLIENT.APPLICATION.ROWLINK(Лист1!$271:$271)</f>
        <v>#VALUE!</v>
      </c>
      <c r="J56" s="1">
        <v>251</v>
      </c>
      <c r="K56" s="1" t="s">
        <v>335</v>
      </c>
      <c r="L56" s="1" t="s">
        <v>314</v>
      </c>
    </row>
    <row r="57" spans="3:12" ht="15">
      <c r="C57" s="2" t="e">
        <f>_XLL.OFFICECOMCLIENT.APPLICATION.ROWLINK(Лист1!$264:$264)</f>
        <v>#VALUE!</v>
      </c>
      <c r="J57" s="1">
        <v>244</v>
      </c>
      <c r="K57" s="1" t="s">
        <v>336</v>
      </c>
      <c r="L57" s="1" t="s">
        <v>29</v>
      </c>
    </row>
    <row r="58" spans="3:12" ht="15">
      <c r="C58" s="2" t="e">
        <f>_XLL.OFFICECOMCLIENT.APPLICATION.ROWLINK(Лист1!$265:$265)</f>
        <v>#VALUE!</v>
      </c>
      <c r="J58" s="1">
        <v>245</v>
      </c>
      <c r="K58" s="1" t="s">
        <v>337</v>
      </c>
      <c r="L58" s="1" t="s">
        <v>29</v>
      </c>
    </row>
    <row r="59" spans="3:12" ht="15">
      <c r="C59" s="2" t="e">
        <f>_XLL.OFFICECOMCLIENT.APPLICATION.ROWLINK(Лист1!$266:$266)</f>
        <v>#VALUE!</v>
      </c>
      <c r="J59" s="1">
        <v>246</v>
      </c>
      <c r="K59" s="1" t="s">
        <v>338</v>
      </c>
      <c r="L59" s="1" t="s">
        <v>29</v>
      </c>
    </row>
    <row r="60" spans="3:12" ht="15">
      <c r="C60" s="2" t="e">
        <f>_XLL.OFFICECOMCLIENT.APPLICATION.ROWLINK(Лист1!$267:$267)</f>
        <v>#VALUE!</v>
      </c>
      <c r="J60" s="1">
        <v>247</v>
      </c>
      <c r="K60" s="1" t="s">
        <v>338</v>
      </c>
      <c r="L60" s="1" t="s">
        <v>314</v>
      </c>
    </row>
    <row r="61" spans="3:12" ht="15">
      <c r="C61" s="2" t="e">
        <f>_XLL.OFFICECOMCLIENT.APPLICATION.ROWLINK(Лист1!$254:$254)</f>
        <v>#VALUE!</v>
      </c>
      <c r="J61" s="1">
        <v>234</v>
      </c>
      <c r="K61" s="1" t="s">
        <v>339</v>
      </c>
      <c r="L61" s="1" t="s">
        <v>29</v>
      </c>
    </row>
    <row r="62" spans="3:12" ht="15">
      <c r="C62" s="2" t="e">
        <f>_XLL.OFFICECOMCLIENT.APPLICATION.ROWLINK(Лист1!$262:$262)</f>
        <v>#VALUE!</v>
      </c>
      <c r="J62" s="1">
        <v>242</v>
      </c>
      <c r="K62" s="1" t="s">
        <v>340</v>
      </c>
      <c r="L62" s="1" t="s">
        <v>29</v>
      </c>
    </row>
    <row r="63" spans="3:12" ht="15">
      <c r="C63" s="2" t="e">
        <f>_XLL.OFFICECOMCLIENT.APPLICATION.ROWLINK(Лист1!$263:$263)</f>
        <v>#VALUE!</v>
      </c>
      <c r="J63" s="1">
        <v>243</v>
      </c>
      <c r="K63" s="1" t="s">
        <v>340</v>
      </c>
      <c r="L63" s="1" t="s">
        <v>314</v>
      </c>
    </row>
    <row r="64" spans="3:12" ht="15">
      <c r="C64" s="2" t="e">
        <f>_XLL.OFFICECOMCLIENT.APPLICATION.ROWLINK(Лист1!$259:$259)</f>
        <v>#VALUE!</v>
      </c>
      <c r="J64" s="1">
        <v>239</v>
      </c>
      <c r="K64" s="1" t="s">
        <v>341</v>
      </c>
      <c r="L64" s="1" t="s">
        <v>29</v>
      </c>
    </row>
    <row r="65" spans="3:12" ht="15">
      <c r="C65" s="2" t="e">
        <f>_XLL.OFFICECOMCLIENT.APPLICATION.ROWLINK(Лист1!$260:$260)</f>
        <v>#VALUE!</v>
      </c>
      <c r="J65" s="1">
        <v>240</v>
      </c>
      <c r="K65" s="1" t="s">
        <v>342</v>
      </c>
      <c r="L65" s="1" t="s">
        <v>29</v>
      </c>
    </row>
    <row r="66" spans="3:12" ht="15">
      <c r="C66" s="2" t="e">
        <f>_XLL.OFFICECOMCLIENT.APPLICATION.ROWLINK(Лист1!$261:$261)</f>
        <v>#VALUE!</v>
      </c>
      <c r="J66" s="1">
        <v>241</v>
      </c>
      <c r="K66" s="1" t="s">
        <v>342</v>
      </c>
      <c r="L66" s="1" t="s">
        <v>314</v>
      </c>
    </row>
    <row r="67" spans="3:12" ht="15">
      <c r="C67" s="2" t="e">
        <f>_XLL.OFFICECOMCLIENT.APPLICATION.ROWLINK(Лист1!$255:$255)</f>
        <v>#VALUE!</v>
      </c>
      <c r="J67" s="1">
        <v>235</v>
      </c>
      <c r="K67" s="1" t="s">
        <v>343</v>
      </c>
      <c r="L67" s="1" t="s">
        <v>29</v>
      </c>
    </row>
    <row r="68" spans="3:12" ht="15">
      <c r="C68" s="2" t="e">
        <f>_XLL.OFFICECOMCLIENT.APPLICATION.ROWLINK(Лист1!$256:$256)</f>
        <v>#VALUE!</v>
      </c>
      <c r="J68" s="1">
        <v>236</v>
      </c>
      <c r="K68" s="1" t="s">
        <v>344</v>
      </c>
      <c r="L68" s="1" t="s">
        <v>29</v>
      </c>
    </row>
    <row r="69" spans="3:12" ht="15">
      <c r="C69" s="2" t="e">
        <f>_XLL.OFFICECOMCLIENT.APPLICATION.ROWLINK(Лист1!$257:$257)</f>
        <v>#VALUE!</v>
      </c>
      <c r="J69" s="1">
        <v>237</v>
      </c>
      <c r="K69" s="1" t="s">
        <v>345</v>
      </c>
      <c r="L69" s="1" t="s">
        <v>29</v>
      </c>
    </row>
    <row r="70" spans="3:12" ht="15">
      <c r="C70" s="2" t="e">
        <f>_XLL.OFFICECOMCLIENT.APPLICATION.ROWLINK(Лист1!$258:$258)</f>
        <v>#VALUE!</v>
      </c>
      <c r="J70" s="1">
        <v>238</v>
      </c>
      <c r="K70" s="1" t="s">
        <v>345</v>
      </c>
      <c r="L70" s="1" t="s">
        <v>312</v>
      </c>
    </row>
    <row r="71" spans="3:12" ht="15">
      <c r="C71" s="2" t="e">
        <f>_XLL.OFFICECOMCLIENT.APPLICATION.ROWLINK(Лист1!$250:$250)</f>
        <v>#VALUE!</v>
      </c>
      <c r="J71" s="1">
        <v>230</v>
      </c>
      <c r="K71" s="1" t="s">
        <v>346</v>
      </c>
      <c r="L71" s="1" t="s">
        <v>29</v>
      </c>
    </row>
    <row r="72" spans="3:12" ht="15">
      <c r="C72" s="2" t="e">
        <f>_XLL.OFFICECOMCLIENT.APPLICATION.ROWLINK(Лист1!$251:$251)</f>
        <v>#VALUE!</v>
      </c>
      <c r="J72" s="1">
        <v>231</v>
      </c>
      <c r="K72" s="1" t="s">
        <v>347</v>
      </c>
      <c r="L72" s="1" t="s">
        <v>29</v>
      </c>
    </row>
    <row r="73" spans="3:12" ht="15">
      <c r="C73" s="2" t="e">
        <f>_XLL.OFFICECOMCLIENT.APPLICATION.ROWLINK(Лист1!$252:$252)</f>
        <v>#VALUE!</v>
      </c>
      <c r="J73" s="1">
        <v>232</v>
      </c>
      <c r="K73" s="1" t="s">
        <v>348</v>
      </c>
      <c r="L73" s="1" t="s">
        <v>29</v>
      </c>
    </row>
    <row r="74" spans="3:12" ht="15">
      <c r="C74" s="2" t="e">
        <f>_XLL.OFFICECOMCLIENT.APPLICATION.ROWLINK(Лист1!$253:$253)</f>
        <v>#VALUE!</v>
      </c>
      <c r="J74" s="1">
        <v>233</v>
      </c>
      <c r="K74" s="1" t="s">
        <v>348</v>
      </c>
      <c r="L74" s="1" t="s">
        <v>314</v>
      </c>
    </row>
    <row r="75" spans="3:12" ht="15">
      <c r="C75" s="2" t="e">
        <f>_XLL.OFFICECOMCLIENT.APPLICATION.ROWLINK(Лист1!$243:$243)</f>
        <v>#VALUE!</v>
      </c>
      <c r="J75" s="1">
        <v>223</v>
      </c>
      <c r="K75" s="1" t="s">
        <v>349</v>
      </c>
      <c r="L75" s="1" t="s">
        <v>29</v>
      </c>
    </row>
    <row r="76" spans="3:12" ht="15">
      <c r="C76" s="2" t="e">
        <f>_XLL.OFFICECOMCLIENT.APPLICATION.ROWLINK(Лист1!$244:$244)</f>
        <v>#VALUE!</v>
      </c>
      <c r="J76" s="1">
        <v>224</v>
      </c>
      <c r="K76" s="1" t="s">
        <v>350</v>
      </c>
      <c r="L76" s="1" t="s">
        <v>29</v>
      </c>
    </row>
    <row r="77" spans="3:12" ht="15">
      <c r="C77" s="2" t="e">
        <f>_XLL.OFFICECOMCLIENT.APPLICATION.ROWLINK(Лист1!$245:$245)</f>
        <v>#VALUE!</v>
      </c>
      <c r="J77" s="1">
        <v>225</v>
      </c>
      <c r="K77" s="1" t="s">
        <v>351</v>
      </c>
      <c r="L77" s="1" t="s">
        <v>29</v>
      </c>
    </row>
    <row r="78" spans="3:12" ht="15">
      <c r="C78" s="2" t="e">
        <f>_XLL.OFFICECOMCLIENT.APPLICATION.ROWLINK(Лист1!$246:$246)</f>
        <v>#VALUE!</v>
      </c>
      <c r="J78" s="1">
        <v>226</v>
      </c>
      <c r="K78" s="1" t="s">
        <v>351</v>
      </c>
      <c r="L78" s="1" t="s">
        <v>314</v>
      </c>
    </row>
    <row r="79" spans="3:12" ht="15">
      <c r="C79" s="2" t="e">
        <f>_XLL.OFFICECOMCLIENT.APPLICATION.ROWLINK(Лист1!$247:$247)</f>
        <v>#VALUE!</v>
      </c>
      <c r="J79" s="1">
        <v>227</v>
      </c>
      <c r="K79" s="1" t="s">
        <v>352</v>
      </c>
      <c r="L79" s="1" t="s">
        <v>29</v>
      </c>
    </row>
    <row r="80" spans="3:12" ht="15">
      <c r="C80" s="2" t="e">
        <f>_XLL.OFFICECOMCLIENT.APPLICATION.ROWLINK(Лист1!$248:$248)</f>
        <v>#VALUE!</v>
      </c>
      <c r="J80" s="1">
        <v>228</v>
      </c>
      <c r="K80" s="1" t="s">
        <v>353</v>
      </c>
      <c r="L80" s="1" t="s">
        <v>29</v>
      </c>
    </row>
    <row r="81" spans="3:12" ht="15">
      <c r="C81" s="2" t="e">
        <f>_XLL.OFFICECOMCLIENT.APPLICATION.ROWLINK(Лист1!$249:$249)</f>
        <v>#VALUE!</v>
      </c>
      <c r="J81" s="1">
        <v>229</v>
      </c>
      <c r="K81" s="1" t="s">
        <v>353</v>
      </c>
      <c r="L81" s="1" t="s">
        <v>314</v>
      </c>
    </row>
    <row r="82" spans="3:12" ht="15">
      <c r="C82" s="2" t="e">
        <f>_XLL.OFFICECOMCLIENT.APPLICATION.ROWLINK(Лист1!$238:$238)</f>
        <v>#VALUE!</v>
      </c>
      <c r="J82" s="1">
        <v>218</v>
      </c>
      <c r="K82" s="1" t="s">
        <v>354</v>
      </c>
      <c r="L82" s="1" t="s">
        <v>29</v>
      </c>
    </row>
    <row r="83" spans="3:12" ht="15">
      <c r="C83" s="2" t="e">
        <f>_XLL.OFFICECOMCLIENT.APPLICATION.ROWLINK(Лист1!$239:$239)</f>
        <v>#VALUE!</v>
      </c>
      <c r="J83" s="1">
        <v>219</v>
      </c>
      <c r="K83" s="1" t="s">
        <v>355</v>
      </c>
      <c r="L83" s="1" t="s">
        <v>29</v>
      </c>
    </row>
    <row r="84" spans="3:12" ht="15">
      <c r="C84" s="2" t="e">
        <f>_XLL.OFFICECOMCLIENT.APPLICATION.ROWLINK(Лист1!$240:$240)</f>
        <v>#VALUE!</v>
      </c>
      <c r="J84" s="1">
        <v>220</v>
      </c>
      <c r="K84" s="1" t="s">
        <v>356</v>
      </c>
      <c r="L84" s="1" t="s">
        <v>29</v>
      </c>
    </row>
    <row r="85" spans="3:12" ht="15">
      <c r="C85" s="2" t="e">
        <f>_XLL.OFFICECOMCLIENT.APPLICATION.ROWLINK(Лист1!$242:$242)</f>
        <v>#VALUE!</v>
      </c>
      <c r="J85" s="1">
        <v>222</v>
      </c>
      <c r="K85" s="1" t="s">
        <v>356</v>
      </c>
      <c r="L85" s="1" t="s">
        <v>357</v>
      </c>
    </row>
    <row r="86" spans="3:12" ht="15">
      <c r="C86" s="2" t="e">
        <f>_XLL.OFFICECOMCLIENT.APPLICATION.ROWLINK(Лист1!$241:$241)</f>
        <v>#VALUE!</v>
      </c>
      <c r="J86" s="1">
        <v>221</v>
      </c>
      <c r="K86" s="1" t="s">
        <v>356</v>
      </c>
      <c r="L86" s="1" t="s">
        <v>314</v>
      </c>
    </row>
    <row r="87" spans="3:12" ht="15">
      <c r="C87" s="2" t="e">
        <f>_XLL.OFFICECOMCLIENT.APPLICATION.ROWLINK(Лист1!$207:$207)</f>
        <v>#VALUE!</v>
      </c>
      <c r="J87" s="1">
        <v>193</v>
      </c>
      <c r="K87" s="1" t="s">
        <v>358</v>
      </c>
      <c r="L87" s="1" t="s">
        <v>29</v>
      </c>
    </row>
    <row r="88" spans="3:12" ht="15">
      <c r="C88" s="2" t="e">
        <f>_XLL.OFFICECOMCLIENT.APPLICATION.ROWLINK(Лист1!$208:$208)</f>
        <v>#VALUE!</v>
      </c>
      <c r="J88" s="1">
        <v>194</v>
      </c>
      <c r="K88" s="1" t="s">
        <v>359</v>
      </c>
      <c r="L88" s="1" t="s">
        <v>29</v>
      </c>
    </row>
    <row r="89" spans="3:12" ht="15">
      <c r="C89" s="2" t="e">
        <f>_XLL.OFFICECOMCLIENT.APPLICATION.ROWLINK(Лист1!$209:$209)</f>
        <v>#VALUE!</v>
      </c>
      <c r="J89" s="1">
        <v>195</v>
      </c>
      <c r="K89" s="1" t="s">
        <v>360</v>
      </c>
      <c r="L89" s="1" t="s">
        <v>29</v>
      </c>
    </row>
    <row r="90" spans="3:12" ht="15">
      <c r="C90" s="2" t="e">
        <f>_XLL.OFFICECOMCLIENT.APPLICATION.ROWLINK(Лист1!$210:$210)</f>
        <v>#VALUE!</v>
      </c>
      <c r="J90" s="1">
        <v>196</v>
      </c>
      <c r="K90" s="1" t="s">
        <v>360</v>
      </c>
      <c r="L90" s="1" t="s">
        <v>314</v>
      </c>
    </row>
    <row r="91" spans="3:12" ht="15">
      <c r="C91" s="2" t="e">
        <f>_XLL.OFFICECOMCLIENT.APPLICATION.ROWLINK(Лист1!$228:$228)</f>
        <v>#VALUE!</v>
      </c>
      <c r="J91" s="1">
        <v>214</v>
      </c>
      <c r="K91" s="1" t="s">
        <v>361</v>
      </c>
      <c r="L91" s="1" t="s">
        <v>29</v>
      </c>
    </row>
    <row r="92" spans="3:12" ht="15">
      <c r="C92" s="2" t="e">
        <f>_XLL.OFFICECOMCLIENT.APPLICATION.ROWLINK(Лист1!$229:$229)</f>
        <v>#VALUE!</v>
      </c>
      <c r="J92" s="1">
        <v>215</v>
      </c>
      <c r="K92" s="1" t="s">
        <v>361</v>
      </c>
      <c r="L92" s="1" t="s">
        <v>312</v>
      </c>
    </row>
    <row r="93" spans="3:12" ht="15">
      <c r="C93" s="2" t="e">
        <f>_XLL.OFFICECOMCLIENT.APPLICATION.ROWLINK(Лист1!$226:$226)</f>
        <v>#VALUE!</v>
      </c>
      <c r="J93" s="1">
        <v>212</v>
      </c>
      <c r="K93" s="1" t="s">
        <v>362</v>
      </c>
      <c r="L93" s="1" t="s">
        <v>29</v>
      </c>
    </row>
    <row r="94" spans="3:12" ht="15">
      <c r="C94" s="2" t="e">
        <f>_XLL.OFFICECOMCLIENT.APPLICATION.ROWLINK(Лист1!$227:$227)</f>
        <v>#VALUE!</v>
      </c>
      <c r="J94" s="1">
        <v>213</v>
      </c>
      <c r="K94" s="1" t="s">
        <v>362</v>
      </c>
      <c r="L94" s="1" t="s">
        <v>312</v>
      </c>
    </row>
    <row r="95" spans="3:12" ht="15">
      <c r="C95" s="2" t="e">
        <f>_XLL.OFFICECOMCLIENT.APPLICATION.ROWLINK(Лист1!$224:$224)</f>
        <v>#VALUE!</v>
      </c>
      <c r="J95" s="1">
        <v>210</v>
      </c>
      <c r="K95" s="1" t="s">
        <v>363</v>
      </c>
      <c r="L95" s="1" t="s">
        <v>29</v>
      </c>
    </row>
    <row r="96" spans="3:12" ht="15">
      <c r="C96" s="2" t="e">
        <f>_XLL.OFFICECOMCLIENT.APPLICATION.ROWLINK(Лист1!$225:$225)</f>
        <v>#VALUE!</v>
      </c>
      <c r="J96" s="1">
        <v>211</v>
      </c>
      <c r="K96" s="1" t="s">
        <v>363</v>
      </c>
      <c r="L96" s="1" t="s">
        <v>312</v>
      </c>
    </row>
    <row r="97" spans="3:12" ht="15">
      <c r="C97" s="2" t="e">
        <f>_XLL.OFFICECOMCLIENT.APPLICATION.ROWLINK(Лист1!$222:$222)</f>
        <v>#VALUE!</v>
      </c>
      <c r="J97" s="1">
        <v>208</v>
      </c>
      <c r="K97" s="1" t="s">
        <v>364</v>
      </c>
      <c r="L97" s="1" t="s">
        <v>29</v>
      </c>
    </row>
    <row r="98" spans="3:12" ht="15">
      <c r="C98" s="2" t="e">
        <f>_XLL.OFFICECOMCLIENT.APPLICATION.ROWLINK(Лист1!$223:$223)</f>
        <v>#VALUE!</v>
      </c>
      <c r="J98" s="1">
        <v>209</v>
      </c>
      <c r="K98" s="1" t="s">
        <v>364</v>
      </c>
      <c r="L98" s="1" t="s">
        <v>312</v>
      </c>
    </row>
    <row r="99" spans="3:12" ht="15">
      <c r="C99" s="2" t="e">
        <f>_XLL.OFFICECOMCLIENT.APPLICATION.ROWLINK(Лист1!$220:$220)</f>
        <v>#VALUE!</v>
      </c>
      <c r="J99" s="1">
        <v>206</v>
      </c>
      <c r="K99" s="1" t="s">
        <v>365</v>
      </c>
      <c r="L99" s="1" t="s">
        <v>29</v>
      </c>
    </row>
    <row r="100" spans="3:12" ht="15">
      <c r="C100" s="2" t="e">
        <f>_XLL.OFFICECOMCLIENT.APPLICATION.ROWLINK(Лист1!$221:$221)</f>
        <v>#VALUE!</v>
      </c>
      <c r="J100" s="1">
        <v>207</v>
      </c>
      <c r="K100" s="1" t="s">
        <v>365</v>
      </c>
      <c r="L100" s="1" t="s">
        <v>312</v>
      </c>
    </row>
    <row r="101" spans="3:12" ht="15">
      <c r="C101" s="2" t="e">
        <f>_XLL.OFFICECOMCLIENT.APPLICATION.ROWLINK(Лист1!$211:$211)</f>
        <v>#VALUE!</v>
      </c>
      <c r="J101" s="1">
        <v>197</v>
      </c>
      <c r="K101" s="1" t="s">
        <v>366</v>
      </c>
      <c r="L101" s="1" t="s">
        <v>29</v>
      </c>
    </row>
    <row r="102" spans="3:12" ht="15">
      <c r="C102" s="2" t="e">
        <f>_XLL.OFFICECOMCLIENT.APPLICATION.ROWLINK(Лист1!$212:$212)</f>
        <v>#VALUE!</v>
      </c>
      <c r="J102" s="1">
        <v>198</v>
      </c>
      <c r="K102" s="1" t="s">
        <v>367</v>
      </c>
      <c r="L102" s="1" t="s">
        <v>29</v>
      </c>
    </row>
    <row r="103" spans="3:12" ht="15">
      <c r="C103" s="2" t="e">
        <f>_XLL.OFFICECOMCLIENT.APPLICATION.ROWLINK(Лист1!$215:$215)</f>
        <v>#VALUE!</v>
      </c>
      <c r="J103" s="1">
        <v>201</v>
      </c>
      <c r="K103" s="1" t="s">
        <v>367</v>
      </c>
      <c r="L103" s="1" t="s">
        <v>312</v>
      </c>
    </row>
    <row r="104" spans="3:12" ht="15">
      <c r="C104" s="2" t="e">
        <f>_XLL.OFFICECOMCLIENT.APPLICATION.ROWLINK(Лист1!$214:$214)</f>
        <v>#VALUE!</v>
      </c>
      <c r="J104" s="1">
        <v>200</v>
      </c>
      <c r="K104" s="1" t="s">
        <v>367</v>
      </c>
      <c r="L104" s="1" t="s">
        <v>314</v>
      </c>
    </row>
    <row r="105" spans="3:12" ht="15">
      <c r="C105" s="2" t="e">
        <f>_XLL.OFFICECOMCLIENT.APPLICATION.ROWLINK(Лист1!$213:$213)</f>
        <v>#VALUE!</v>
      </c>
      <c r="J105" s="1">
        <v>199</v>
      </c>
      <c r="K105" s="1" t="s">
        <v>367</v>
      </c>
      <c r="L105" s="1" t="s">
        <v>319</v>
      </c>
    </row>
    <row r="106" spans="3:12" ht="15">
      <c r="C106" s="2" t="e">
        <f>_XLL.OFFICECOMCLIENT.APPLICATION.ROWLINK(Лист1!$216:$216)</f>
        <v>#VALUE!</v>
      </c>
      <c r="J106" s="1">
        <v>202</v>
      </c>
      <c r="K106" s="1" t="s">
        <v>368</v>
      </c>
      <c r="L106" s="1" t="s">
        <v>29</v>
      </c>
    </row>
    <row r="107" spans="3:12" ht="15">
      <c r="C107" s="2" t="e">
        <f>_XLL.OFFICECOMCLIENT.APPLICATION.ROWLINK(Лист1!$217:$217)</f>
        <v>#VALUE!</v>
      </c>
      <c r="J107" s="1">
        <v>203</v>
      </c>
      <c r="K107" s="1" t="s">
        <v>368</v>
      </c>
      <c r="L107" s="1" t="s">
        <v>314</v>
      </c>
    </row>
    <row r="108" spans="3:12" ht="15">
      <c r="C108" s="2" t="e">
        <f>_XLL.OFFICECOMCLIENT.APPLICATION.ROWLINK(Лист1!$218:$218)</f>
        <v>#VALUE!</v>
      </c>
      <c r="J108" s="1">
        <v>204</v>
      </c>
      <c r="K108" s="1" t="s">
        <v>369</v>
      </c>
      <c r="L108" s="1" t="s">
        <v>29</v>
      </c>
    </row>
    <row r="109" spans="3:12" ht="15">
      <c r="C109" s="2" t="e">
        <f>_XLL.OFFICECOMCLIENT.APPLICATION.ROWLINK(Лист1!$219:$219)</f>
        <v>#VALUE!</v>
      </c>
      <c r="J109" s="1">
        <v>205</v>
      </c>
      <c r="K109" s="1" t="s">
        <v>369</v>
      </c>
      <c r="L109" s="1" t="s">
        <v>314</v>
      </c>
    </row>
    <row r="110" spans="3:12" ht="15">
      <c r="C110" s="2" t="e">
        <f>_XLL.OFFICECOMCLIENT.APPLICATION.ROWLINK(Лист1!$236:$236)</f>
        <v>#VALUE!</v>
      </c>
      <c r="J110" s="1">
        <v>216</v>
      </c>
      <c r="K110" s="1" t="s">
        <v>370</v>
      </c>
      <c r="L110" s="1" t="s">
        <v>29</v>
      </c>
    </row>
    <row r="111" spans="3:12" ht="15">
      <c r="C111" s="2" t="e">
        <f>_XLL.OFFICECOMCLIENT.APPLICATION.ROWLINK(Лист1!$237:$237)</f>
        <v>#VALUE!</v>
      </c>
      <c r="J111" s="1">
        <v>217</v>
      </c>
      <c r="K111" s="1" t="s">
        <v>370</v>
      </c>
      <c r="L111" s="1" t="s">
        <v>314</v>
      </c>
    </row>
    <row r="112" spans="3:12" ht="15">
      <c r="C112" s="2" t="e">
        <f>_XLL.OFFICECOMCLIENT.APPLICATION.ROWLINK(Лист1!$172:$172)</f>
        <v>#VALUE!</v>
      </c>
      <c r="J112" s="1">
        <v>158</v>
      </c>
      <c r="K112" s="1" t="s">
        <v>371</v>
      </c>
      <c r="L112" s="1" t="s">
        <v>29</v>
      </c>
    </row>
    <row r="113" spans="3:12" ht="15">
      <c r="C113" s="2" t="e">
        <f>_XLL.OFFICECOMCLIENT.APPLICATION.ROWLINK(Лист1!$173:$173)</f>
        <v>#VALUE!</v>
      </c>
      <c r="J113" s="1">
        <v>159</v>
      </c>
      <c r="K113" s="1" t="s">
        <v>372</v>
      </c>
      <c r="L113" s="1" t="s">
        <v>29</v>
      </c>
    </row>
    <row r="114" spans="3:12" ht="15">
      <c r="C114" s="2" t="e">
        <f>_XLL.OFFICECOMCLIENT.APPLICATION.ROWLINK(Лист1!$174:$174)</f>
        <v>#VALUE!</v>
      </c>
      <c r="J114" s="1">
        <v>160</v>
      </c>
      <c r="K114" s="1" t="s">
        <v>373</v>
      </c>
      <c r="L114" s="1" t="s">
        <v>29</v>
      </c>
    </row>
    <row r="115" spans="3:12" ht="15">
      <c r="C115" s="2" t="e">
        <f>_XLL.OFFICECOMCLIENT.APPLICATION.ROWLINK(Лист1!$179:$179)</f>
        <v>#VALUE!</v>
      </c>
      <c r="J115" s="1">
        <v>165</v>
      </c>
      <c r="K115" s="1" t="s">
        <v>374</v>
      </c>
      <c r="L115" s="1" t="s">
        <v>29</v>
      </c>
    </row>
    <row r="116" spans="3:12" ht="15">
      <c r="C116" s="2" t="e">
        <f>_XLL.OFFICECOMCLIENT.APPLICATION.ROWLINK(Лист1!$180:$180)</f>
        <v>#VALUE!</v>
      </c>
      <c r="J116" s="1">
        <v>166</v>
      </c>
      <c r="K116" s="1" t="s">
        <v>374</v>
      </c>
      <c r="L116" s="1" t="s">
        <v>314</v>
      </c>
    </row>
    <row r="117" spans="3:12" ht="15">
      <c r="C117" s="2" t="e">
        <f>_XLL.OFFICECOMCLIENT.APPLICATION.ROWLINK(Лист1!$177:$177)</f>
        <v>#VALUE!</v>
      </c>
      <c r="J117" s="1">
        <v>163</v>
      </c>
      <c r="K117" s="1" t="s">
        <v>375</v>
      </c>
      <c r="L117" s="1" t="s">
        <v>29</v>
      </c>
    </row>
    <row r="118" spans="3:12" ht="15">
      <c r="C118" s="2" t="e">
        <f>_XLL.OFFICECOMCLIENT.APPLICATION.ROWLINK(Лист1!$178:$178)</f>
        <v>#VALUE!</v>
      </c>
      <c r="J118" s="1">
        <v>164</v>
      </c>
      <c r="K118" s="1" t="s">
        <v>375</v>
      </c>
      <c r="L118" s="1" t="s">
        <v>319</v>
      </c>
    </row>
    <row r="119" spans="3:12" ht="15">
      <c r="C119" s="2" t="e">
        <f>_XLL.OFFICECOMCLIENT.APPLICATION.ROWLINK(Лист1!$175:$175)</f>
        <v>#VALUE!</v>
      </c>
      <c r="J119" s="1">
        <v>161</v>
      </c>
      <c r="K119" s="1" t="s">
        <v>376</v>
      </c>
      <c r="L119" s="1" t="s">
        <v>29</v>
      </c>
    </row>
    <row r="120" spans="3:12" ht="15">
      <c r="C120" s="2" t="e">
        <f>_XLL.OFFICECOMCLIENT.APPLICATION.ROWLINK(Лист1!$176:$176)</f>
        <v>#VALUE!</v>
      </c>
      <c r="J120" s="1">
        <v>162</v>
      </c>
      <c r="K120" s="1" t="s">
        <v>376</v>
      </c>
      <c r="L120" s="1" t="s">
        <v>319</v>
      </c>
    </row>
    <row r="121" spans="3:12" ht="15">
      <c r="C121" s="2" t="e">
        <f>_XLL.OFFICECOMCLIENT.APPLICATION.ROWLINK(Лист1!$181:$181)</f>
        <v>#VALUE!</v>
      </c>
      <c r="J121" s="1">
        <v>167</v>
      </c>
      <c r="K121" s="1" t="s">
        <v>377</v>
      </c>
      <c r="L121" s="1" t="s">
        <v>29</v>
      </c>
    </row>
    <row r="122" spans="3:12" ht="15">
      <c r="C122" s="2" t="e">
        <f>_XLL.OFFICECOMCLIENT.APPLICATION.ROWLINK(Лист1!$186:$186)</f>
        <v>#VALUE!</v>
      </c>
      <c r="J122" s="1">
        <v>172</v>
      </c>
      <c r="K122" s="1" t="s">
        <v>378</v>
      </c>
      <c r="L122" s="1" t="s">
        <v>29</v>
      </c>
    </row>
    <row r="123" spans="3:12" ht="15">
      <c r="C123" s="2" t="e">
        <f>_XLL.OFFICECOMCLIENT.APPLICATION.ROWLINK(Лист1!$187:$187)</f>
        <v>#VALUE!</v>
      </c>
      <c r="J123" s="1">
        <v>173</v>
      </c>
      <c r="K123" s="1" t="s">
        <v>378</v>
      </c>
      <c r="L123" s="1" t="s">
        <v>314</v>
      </c>
    </row>
    <row r="124" spans="3:12" ht="15">
      <c r="C124" s="2" t="e">
        <f>_XLL.OFFICECOMCLIENT.APPLICATION.ROWLINK(Лист1!$184:$184)</f>
        <v>#VALUE!</v>
      </c>
      <c r="J124" s="1">
        <v>170</v>
      </c>
      <c r="K124" s="1" t="s">
        <v>379</v>
      </c>
      <c r="L124" s="1" t="s">
        <v>29</v>
      </c>
    </row>
    <row r="125" spans="3:12" ht="15">
      <c r="C125" s="2" t="e">
        <f>_XLL.OFFICECOMCLIENT.APPLICATION.ROWLINK(Лист1!$185:$185)</f>
        <v>#VALUE!</v>
      </c>
      <c r="J125" s="1">
        <v>171</v>
      </c>
      <c r="K125" s="1" t="s">
        <v>379</v>
      </c>
      <c r="L125" s="1" t="s">
        <v>314</v>
      </c>
    </row>
    <row r="126" spans="3:12" ht="15">
      <c r="C126" s="2" t="e">
        <f>_XLL.OFFICECOMCLIENT.APPLICATION.ROWLINK(Лист1!$182:$182)</f>
        <v>#VALUE!</v>
      </c>
      <c r="J126" s="1">
        <v>168</v>
      </c>
      <c r="K126" s="1" t="s">
        <v>380</v>
      </c>
      <c r="L126" s="1" t="s">
        <v>29</v>
      </c>
    </row>
    <row r="127" spans="3:12" ht="15">
      <c r="C127" s="2" t="e">
        <f>_XLL.OFFICECOMCLIENT.APPLICATION.ROWLINK(Лист1!$183:$183)</f>
        <v>#VALUE!</v>
      </c>
      <c r="J127" s="1">
        <v>169</v>
      </c>
      <c r="K127" s="1" t="s">
        <v>380</v>
      </c>
      <c r="L127" s="1" t="s">
        <v>314</v>
      </c>
    </row>
    <row r="128" spans="3:12" ht="15">
      <c r="C128" s="2" t="e">
        <f>_XLL.OFFICECOMCLIENT.APPLICATION.ROWLINK(Лист1!$188:$188)</f>
        <v>#VALUE!</v>
      </c>
      <c r="J128" s="1">
        <v>174</v>
      </c>
      <c r="K128" s="1" t="s">
        <v>381</v>
      </c>
      <c r="L128" s="1" t="s">
        <v>29</v>
      </c>
    </row>
    <row r="129" spans="3:12" ht="15">
      <c r="C129" s="2" t="e">
        <f>_XLL.OFFICECOMCLIENT.APPLICATION.ROWLINK(Лист1!$189:$189)</f>
        <v>#VALUE!</v>
      </c>
      <c r="J129" s="1">
        <v>175</v>
      </c>
      <c r="K129" s="1" t="s">
        <v>382</v>
      </c>
      <c r="L129" s="1" t="s">
        <v>29</v>
      </c>
    </row>
    <row r="130" spans="3:12" ht="15">
      <c r="C130" s="2" t="e">
        <f>_XLL.OFFICECOMCLIENT.APPLICATION.ROWLINK(Лист1!$190:$190)</f>
        <v>#VALUE!</v>
      </c>
      <c r="J130" s="1">
        <v>176</v>
      </c>
      <c r="K130" s="1" t="s">
        <v>382</v>
      </c>
      <c r="L130" s="1" t="s">
        <v>312</v>
      </c>
    </row>
    <row r="131" spans="3:12" ht="15">
      <c r="C131" s="2" t="e">
        <f>_XLL.OFFICECOMCLIENT.APPLICATION.ROWLINK(Лист1!$118:$118)</f>
        <v>#VALUE!</v>
      </c>
      <c r="J131" s="1">
        <v>105</v>
      </c>
      <c r="K131" s="1" t="s">
        <v>383</v>
      </c>
      <c r="L131" s="1" t="s">
        <v>29</v>
      </c>
    </row>
    <row r="132" spans="3:12" ht="15">
      <c r="C132" s="2" t="e">
        <f>_XLL.OFFICECOMCLIENT.APPLICATION.ROWLINK(Лист1!$167:$167)</f>
        <v>#VALUE!</v>
      </c>
      <c r="J132" s="1">
        <v>153</v>
      </c>
      <c r="K132" s="1" t="s">
        <v>384</v>
      </c>
      <c r="L132" s="1" t="s">
        <v>29</v>
      </c>
    </row>
    <row r="133" spans="3:12" ht="15">
      <c r="C133" s="2" t="e">
        <f>_XLL.OFFICECOMCLIENT.APPLICATION.ROWLINK(Лист1!$170:$170)</f>
        <v>#VALUE!</v>
      </c>
      <c r="J133" s="1">
        <v>156</v>
      </c>
      <c r="K133" s="1" t="s">
        <v>385</v>
      </c>
      <c r="L133" s="1" t="s">
        <v>29</v>
      </c>
    </row>
    <row r="134" spans="3:12" ht="15">
      <c r="C134" s="2" t="e">
        <f>_XLL.OFFICECOMCLIENT.APPLICATION.ROWLINK(Лист1!$171:$171)</f>
        <v>#VALUE!</v>
      </c>
      <c r="J134" s="1">
        <v>157</v>
      </c>
      <c r="K134" s="1" t="s">
        <v>385</v>
      </c>
      <c r="L134" s="1" t="s">
        <v>357</v>
      </c>
    </row>
    <row r="135" spans="3:12" ht="15">
      <c r="C135" s="2" t="e">
        <f>_XLL.OFFICECOMCLIENT.APPLICATION.ROWLINK(Лист1!$168:$168)</f>
        <v>#VALUE!</v>
      </c>
      <c r="J135" s="1">
        <v>154</v>
      </c>
      <c r="K135" s="1" t="s">
        <v>386</v>
      </c>
      <c r="L135" s="1" t="s">
        <v>29</v>
      </c>
    </row>
    <row r="136" spans="3:12" ht="15">
      <c r="C136" s="2" t="e">
        <f>_XLL.OFFICECOMCLIENT.APPLICATION.ROWLINK(Лист1!$169:$169)</f>
        <v>#VALUE!</v>
      </c>
      <c r="J136" s="1">
        <v>155</v>
      </c>
      <c r="K136" s="1" t="s">
        <v>386</v>
      </c>
      <c r="L136" s="1" t="s">
        <v>357</v>
      </c>
    </row>
    <row r="137" spans="3:12" ht="15">
      <c r="C137" s="2" t="e">
        <f>_XLL.OFFICECOMCLIENT.APPLICATION.ROWLINK(Лист1!$164:$164)</f>
        <v>#VALUE!</v>
      </c>
      <c r="J137" s="1">
        <v>150</v>
      </c>
      <c r="K137" s="1" t="s">
        <v>387</v>
      </c>
      <c r="L137" s="1" t="s">
        <v>29</v>
      </c>
    </row>
    <row r="138" spans="3:12" ht="15">
      <c r="C138" s="2" t="e">
        <f>_XLL.OFFICECOMCLIENT.APPLICATION.ROWLINK(Лист1!$165:$165)</f>
        <v>#VALUE!</v>
      </c>
      <c r="J138" s="1">
        <v>151</v>
      </c>
      <c r="K138" s="1" t="s">
        <v>388</v>
      </c>
      <c r="L138" s="1" t="s">
        <v>29</v>
      </c>
    </row>
    <row r="139" spans="3:12" ht="15">
      <c r="C139" s="2" t="e">
        <f>_XLL.OFFICECOMCLIENT.APPLICATION.ROWLINK(Лист1!$166:$166)</f>
        <v>#VALUE!</v>
      </c>
      <c r="J139" s="1">
        <v>152</v>
      </c>
      <c r="K139" s="1" t="s">
        <v>388</v>
      </c>
      <c r="L139" s="1" t="s">
        <v>314</v>
      </c>
    </row>
    <row r="140" spans="3:12" ht="15">
      <c r="C140" s="2" t="e">
        <f>_XLL.OFFICECOMCLIENT.APPLICATION.ROWLINK(Лист1!$157:$157)</f>
        <v>#VALUE!</v>
      </c>
      <c r="J140" s="1">
        <v>143</v>
      </c>
      <c r="K140" s="1" t="s">
        <v>389</v>
      </c>
      <c r="L140" s="1" t="s">
        <v>29</v>
      </c>
    </row>
    <row r="141" spans="3:12" ht="15">
      <c r="C141" s="2" t="e">
        <f>_XLL.OFFICECOMCLIENT.APPLICATION.ROWLINK(Лист1!$159:$159)</f>
        <v>#VALUE!</v>
      </c>
      <c r="J141" s="1">
        <v>145</v>
      </c>
      <c r="K141" s="1" t="s">
        <v>389</v>
      </c>
      <c r="L141" s="1" t="s">
        <v>314</v>
      </c>
    </row>
    <row r="142" spans="3:12" ht="15">
      <c r="C142" s="2" t="e">
        <f>_XLL.OFFICECOMCLIENT.APPLICATION.ROWLINK(Лист1!$158:$158)</f>
        <v>#VALUE!</v>
      </c>
      <c r="J142" s="1">
        <v>144</v>
      </c>
      <c r="K142" s="1" t="s">
        <v>389</v>
      </c>
      <c r="L142" s="1" t="s">
        <v>319</v>
      </c>
    </row>
    <row r="143" spans="3:12" ht="15">
      <c r="C143" s="2" t="e">
        <f>_XLL.OFFICECOMCLIENT.APPLICATION.ROWLINK(Лист1!$119:$119)</f>
        <v>#VALUE!</v>
      </c>
      <c r="J143" s="1">
        <v>106</v>
      </c>
      <c r="K143" s="1" t="s">
        <v>390</v>
      </c>
      <c r="L143" s="1" t="s">
        <v>29</v>
      </c>
    </row>
    <row r="144" spans="3:12" ht="15">
      <c r="C144" s="2" t="e">
        <f>_XLL.OFFICECOMCLIENT.APPLICATION.ROWLINK(Лист1!$120:$120)</f>
        <v>#VALUE!</v>
      </c>
      <c r="J144" s="1">
        <v>107</v>
      </c>
      <c r="K144" s="1" t="s">
        <v>391</v>
      </c>
      <c r="L144" s="1" t="s">
        <v>29</v>
      </c>
    </row>
    <row r="145" spans="3:12" ht="15">
      <c r="C145" s="2" t="e">
        <f>_XLL.OFFICECOMCLIENT.APPLICATION.ROWLINK(Лист1!$125:$125)</f>
        <v>#VALUE!</v>
      </c>
      <c r="J145" s="1">
        <v>112</v>
      </c>
      <c r="K145" s="1" t="s">
        <v>392</v>
      </c>
      <c r="L145" s="1" t="s">
        <v>29</v>
      </c>
    </row>
    <row r="146" spans="3:12" ht="15">
      <c r="C146" s="2" t="e">
        <f>_XLL.OFFICECOMCLIENT.APPLICATION.ROWLINK(Лист1!$126:$126)</f>
        <v>#VALUE!</v>
      </c>
      <c r="J146" s="1">
        <v>113</v>
      </c>
      <c r="K146" s="1" t="s">
        <v>392</v>
      </c>
      <c r="L146" s="1" t="s">
        <v>357</v>
      </c>
    </row>
    <row r="147" spans="3:12" ht="15">
      <c r="C147" s="2" t="e">
        <f>_XLL.OFFICECOMCLIENT.APPLICATION.ROWLINK(Лист1!$123:$123)</f>
        <v>#VALUE!</v>
      </c>
      <c r="J147" s="1">
        <v>110</v>
      </c>
      <c r="K147" s="1" t="s">
        <v>393</v>
      </c>
      <c r="L147" s="1" t="s">
        <v>29</v>
      </c>
    </row>
    <row r="148" spans="3:12" ht="15">
      <c r="C148" s="2" t="e">
        <f>_XLL.OFFICECOMCLIENT.APPLICATION.ROWLINK(Лист1!$124:$124)</f>
        <v>#VALUE!</v>
      </c>
      <c r="J148" s="1">
        <v>111</v>
      </c>
      <c r="K148" s="1" t="s">
        <v>393</v>
      </c>
      <c r="L148" s="1" t="s">
        <v>357</v>
      </c>
    </row>
    <row r="149" spans="3:12" ht="15">
      <c r="C149" s="2" t="e">
        <f>_XLL.OFFICECOMCLIENT.APPLICATION.ROWLINK(Лист1!$121:$121)</f>
        <v>#VALUE!</v>
      </c>
      <c r="J149" s="1">
        <v>108</v>
      </c>
      <c r="K149" s="1" t="s">
        <v>394</v>
      </c>
      <c r="L149" s="1" t="s">
        <v>29</v>
      </c>
    </row>
    <row r="150" spans="3:12" ht="15">
      <c r="C150" s="2" t="e">
        <f>_XLL.OFFICECOMCLIENT.APPLICATION.ROWLINK(Лист1!$122:$122)</f>
        <v>#VALUE!</v>
      </c>
      <c r="J150" s="1">
        <v>109</v>
      </c>
      <c r="K150" s="1" t="s">
        <v>394</v>
      </c>
      <c r="L150" s="1" t="s">
        <v>357</v>
      </c>
    </row>
    <row r="151" spans="3:12" ht="15">
      <c r="C151" s="2" t="e">
        <f>_XLL.OFFICECOMCLIENT.APPLICATION.ROWLINK(Лист1!$127:$127)</f>
        <v>#VALUE!</v>
      </c>
      <c r="J151" s="1">
        <v>114</v>
      </c>
      <c r="K151" s="1" t="s">
        <v>395</v>
      </c>
      <c r="L151" s="1" t="s">
        <v>29</v>
      </c>
    </row>
    <row r="152" spans="3:12" ht="15">
      <c r="C152" s="2" t="e">
        <f>_XLL.OFFICECOMCLIENT.APPLICATION.ROWLINK(Лист1!$132:$132)</f>
        <v>#VALUE!</v>
      </c>
      <c r="J152" s="1">
        <v>119</v>
      </c>
      <c r="K152" s="1" t="s">
        <v>396</v>
      </c>
      <c r="L152" s="1" t="s">
        <v>29</v>
      </c>
    </row>
    <row r="153" spans="3:12" ht="15">
      <c r="C153" s="2" t="e">
        <f>_XLL.OFFICECOMCLIENT.APPLICATION.ROWLINK(Лист1!$133:$133)</f>
        <v>#VALUE!</v>
      </c>
      <c r="J153" s="1">
        <v>120</v>
      </c>
      <c r="K153" s="1" t="s">
        <v>396</v>
      </c>
      <c r="L153" s="1" t="s">
        <v>314</v>
      </c>
    </row>
    <row r="154" spans="3:12" ht="15">
      <c r="C154" s="2" t="e">
        <f>_XLL.OFFICECOMCLIENT.APPLICATION.ROWLINK(Лист1!$130:$130)</f>
        <v>#VALUE!</v>
      </c>
      <c r="J154" s="1">
        <v>117</v>
      </c>
      <c r="K154" s="1" t="s">
        <v>397</v>
      </c>
      <c r="L154" s="1" t="s">
        <v>29</v>
      </c>
    </row>
    <row r="155" spans="3:12" ht="15">
      <c r="C155" s="2" t="e">
        <f>_XLL.OFFICECOMCLIENT.APPLICATION.ROWLINK(Лист1!$131:$131)</f>
        <v>#VALUE!</v>
      </c>
      <c r="J155" s="1">
        <v>118</v>
      </c>
      <c r="K155" s="1" t="s">
        <v>397</v>
      </c>
      <c r="L155" s="1" t="s">
        <v>319</v>
      </c>
    </row>
    <row r="156" spans="3:12" ht="15">
      <c r="C156" s="2" t="e">
        <f>_XLL.OFFICECOMCLIENT.APPLICATION.ROWLINK(Лист1!$128:$128)</f>
        <v>#VALUE!</v>
      </c>
      <c r="J156" s="1">
        <v>115</v>
      </c>
      <c r="K156" s="1" t="s">
        <v>398</v>
      </c>
      <c r="L156" s="1" t="s">
        <v>29</v>
      </c>
    </row>
    <row r="157" spans="3:12" ht="15">
      <c r="C157" s="2" t="e">
        <f>_XLL.OFFICECOMCLIENT.APPLICATION.ROWLINK(Лист1!$129:$129)</f>
        <v>#VALUE!</v>
      </c>
      <c r="J157" s="1">
        <v>116</v>
      </c>
      <c r="K157" s="1" t="s">
        <v>398</v>
      </c>
      <c r="L157" s="1" t="s">
        <v>319</v>
      </c>
    </row>
    <row r="158" spans="3:12" ht="15">
      <c r="C158" s="2" t="e">
        <f>_XLL.OFFICECOMCLIENT.APPLICATION.ROWLINK(Лист1!$150:$150)</f>
        <v>#VALUE!</v>
      </c>
      <c r="J158" s="1">
        <v>136</v>
      </c>
      <c r="K158" s="1" t="s">
        <v>399</v>
      </c>
      <c r="L158" s="1" t="s">
        <v>29</v>
      </c>
    </row>
    <row r="159" spans="3:12" ht="15">
      <c r="C159" s="2" t="e">
        <f>_XLL.OFFICECOMCLIENT.APPLICATION.ROWLINK(Лист1!$155:$155)</f>
        <v>#VALUE!</v>
      </c>
      <c r="J159" s="1">
        <v>141</v>
      </c>
      <c r="K159" s="1" t="s">
        <v>400</v>
      </c>
      <c r="L159" s="1" t="s">
        <v>29</v>
      </c>
    </row>
    <row r="160" spans="3:12" ht="15">
      <c r="C160" s="2" t="e">
        <f>_XLL.OFFICECOMCLIENT.APPLICATION.ROWLINK(Лист1!$156:$156)</f>
        <v>#VALUE!</v>
      </c>
      <c r="J160" s="1">
        <v>142</v>
      </c>
      <c r="K160" s="1" t="s">
        <v>400</v>
      </c>
      <c r="L160" s="1" t="s">
        <v>357</v>
      </c>
    </row>
    <row r="161" spans="3:12" ht="15">
      <c r="C161" s="2" t="e">
        <f>_XLL.OFFICECOMCLIENT.APPLICATION.ROWLINK(Лист1!$153:$153)</f>
        <v>#VALUE!</v>
      </c>
      <c r="J161" s="1">
        <v>139</v>
      </c>
      <c r="K161" s="1" t="s">
        <v>401</v>
      </c>
      <c r="L161" s="1" t="s">
        <v>29</v>
      </c>
    </row>
    <row r="162" spans="3:12" ht="15">
      <c r="C162" s="2" t="e">
        <f>_XLL.OFFICECOMCLIENT.APPLICATION.ROWLINK(Лист1!$154:$154)</f>
        <v>#VALUE!</v>
      </c>
      <c r="J162" s="1">
        <v>140</v>
      </c>
      <c r="K162" s="1" t="s">
        <v>401</v>
      </c>
      <c r="L162" s="1" t="s">
        <v>357</v>
      </c>
    </row>
    <row r="163" spans="3:12" ht="15">
      <c r="C163" s="2" t="e">
        <f>_XLL.OFFICECOMCLIENT.APPLICATION.ROWLINK(Лист1!$151:$151)</f>
        <v>#VALUE!</v>
      </c>
      <c r="J163" s="1">
        <v>137</v>
      </c>
      <c r="K163" s="1" t="s">
        <v>402</v>
      </c>
      <c r="L163" s="1" t="s">
        <v>29</v>
      </c>
    </row>
    <row r="164" spans="3:12" ht="15">
      <c r="C164" s="2" t="e">
        <f>_XLL.OFFICECOMCLIENT.APPLICATION.ROWLINK(Лист1!$152:$152)</f>
        <v>#VALUE!</v>
      </c>
      <c r="J164" s="1">
        <v>138</v>
      </c>
      <c r="K164" s="1" t="s">
        <v>402</v>
      </c>
      <c r="L164" s="1" t="s">
        <v>357</v>
      </c>
    </row>
    <row r="165" spans="3:12" ht="15">
      <c r="C165" s="2" t="e">
        <f>_XLL.OFFICECOMCLIENT.APPLICATION.ROWLINK(Лист1!$143:$143)</f>
        <v>#VALUE!</v>
      </c>
      <c r="J165" s="1">
        <v>129</v>
      </c>
      <c r="K165" s="1" t="s">
        <v>403</v>
      </c>
      <c r="L165" s="1" t="s">
        <v>29</v>
      </c>
    </row>
    <row r="166" spans="3:12" ht="15">
      <c r="C166" s="2" t="e">
        <f>_XLL.OFFICECOMCLIENT.APPLICATION.ROWLINK(Лист1!$148:$148)</f>
        <v>#VALUE!</v>
      </c>
      <c r="J166" s="1">
        <v>134</v>
      </c>
      <c r="K166" s="1" t="s">
        <v>404</v>
      </c>
      <c r="L166" s="1" t="s">
        <v>29</v>
      </c>
    </row>
    <row r="167" spans="3:12" ht="15">
      <c r="C167" s="2" t="e">
        <f>_XLL.OFFICECOMCLIENT.APPLICATION.ROWLINK(Лист1!$149:$149)</f>
        <v>#VALUE!</v>
      </c>
      <c r="J167" s="1">
        <v>135</v>
      </c>
      <c r="K167" s="1" t="s">
        <v>404</v>
      </c>
      <c r="L167" s="1" t="s">
        <v>357</v>
      </c>
    </row>
    <row r="168" spans="3:12" ht="15">
      <c r="C168" s="2" t="e">
        <f>_XLL.OFFICECOMCLIENT.APPLICATION.ROWLINK(Лист1!$146:$146)</f>
        <v>#VALUE!</v>
      </c>
      <c r="J168" s="1">
        <v>132</v>
      </c>
      <c r="K168" s="1" t="s">
        <v>405</v>
      </c>
      <c r="L168" s="1" t="s">
        <v>29</v>
      </c>
    </row>
    <row r="169" spans="3:12" ht="15">
      <c r="C169" s="2" t="e">
        <f>_XLL.OFFICECOMCLIENT.APPLICATION.ROWLINK(Лист1!$147:$147)</f>
        <v>#VALUE!</v>
      </c>
      <c r="J169" s="1">
        <v>133</v>
      </c>
      <c r="K169" s="1" t="s">
        <v>405</v>
      </c>
      <c r="L169" s="1" t="s">
        <v>357</v>
      </c>
    </row>
    <row r="170" spans="3:12" ht="15">
      <c r="C170" s="2" t="e">
        <f>_XLL.OFFICECOMCLIENT.APPLICATION.ROWLINK(Лист1!$144:$144)</f>
        <v>#VALUE!</v>
      </c>
      <c r="J170" s="1">
        <v>130</v>
      </c>
      <c r="K170" s="1" t="s">
        <v>406</v>
      </c>
      <c r="L170" s="1" t="s">
        <v>29</v>
      </c>
    </row>
    <row r="171" spans="3:12" ht="15">
      <c r="C171" s="2" t="e">
        <f>_XLL.OFFICECOMCLIENT.APPLICATION.ROWLINK(Лист1!$145:$145)</f>
        <v>#VALUE!</v>
      </c>
      <c r="J171" s="1">
        <v>131</v>
      </c>
      <c r="K171" s="1" t="s">
        <v>406</v>
      </c>
      <c r="L171" s="1" t="s">
        <v>357</v>
      </c>
    </row>
    <row r="172" spans="3:12" ht="15">
      <c r="C172" s="2" t="e">
        <f>_XLL.OFFICECOMCLIENT.APPLICATION.ROWLINK(Лист1!$135:$135)</f>
        <v>#VALUE!</v>
      </c>
      <c r="J172" s="1">
        <v>121</v>
      </c>
      <c r="K172" s="1" t="s">
        <v>407</v>
      </c>
      <c r="L172" s="1" t="s">
        <v>29</v>
      </c>
    </row>
    <row r="173" spans="3:12" ht="15">
      <c r="C173" s="2" t="e">
        <f>_XLL.OFFICECOMCLIENT.APPLICATION.ROWLINK(Лист1!$140:$140)</f>
        <v>#VALUE!</v>
      </c>
      <c r="J173" s="1">
        <v>126</v>
      </c>
      <c r="K173" s="1" t="s">
        <v>408</v>
      </c>
      <c r="L173" s="1" t="s">
        <v>29</v>
      </c>
    </row>
    <row r="174" spans="3:12" ht="15">
      <c r="C174" s="2" t="e">
        <f>_XLL.OFFICECOMCLIENT.APPLICATION.ROWLINK(Лист1!$142:$142)</f>
        <v>#VALUE!</v>
      </c>
      <c r="J174" s="1">
        <v>128</v>
      </c>
      <c r="K174" s="1" t="s">
        <v>408</v>
      </c>
      <c r="L174" s="1" t="s">
        <v>312</v>
      </c>
    </row>
    <row r="175" spans="3:12" ht="15">
      <c r="C175" s="2" t="e">
        <f>_XLL.OFFICECOMCLIENT.APPLICATION.ROWLINK(Лист1!$141:$141)</f>
        <v>#VALUE!</v>
      </c>
      <c r="J175" s="1">
        <v>127</v>
      </c>
      <c r="K175" s="1" t="s">
        <v>408</v>
      </c>
      <c r="L175" s="1" t="s">
        <v>314</v>
      </c>
    </row>
    <row r="176" spans="3:12" ht="15">
      <c r="C176" s="2" t="e">
        <f>_XLL.OFFICECOMCLIENT.APPLICATION.ROWLINK(Лист1!$138:$138)</f>
        <v>#VALUE!</v>
      </c>
      <c r="J176" s="1">
        <v>124</v>
      </c>
      <c r="K176" s="1" t="s">
        <v>409</v>
      </c>
      <c r="L176" s="1" t="s">
        <v>29</v>
      </c>
    </row>
    <row r="177" spans="3:12" ht="15">
      <c r="C177" s="2" t="e">
        <f>_XLL.OFFICECOMCLIENT.APPLICATION.ROWLINK(Лист1!$139:$139)</f>
        <v>#VALUE!</v>
      </c>
      <c r="J177" s="1">
        <v>125</v>
      </c>
      <c r="K177" s="1" t="s">
        <v>409</v>
      </c>
      <c r="L177" s="1" t="s">
        <v>319</v>
      </c>
    </row>
    <row r="178" spans="3:12" ht="15">
      <c r="C178" s="2" t="e">
        <f>_XLL.OFFICECOMCLIENT.APPLICATION.ROWLINK(Лист1!$136:$136)</f>
        <v>#VALUE!</v>
      </c>
      <c r="J178" s="1">
        <v>122</v>
      </c>
      <c r="K178" s="1" t="s">
        <v>410</v>
      </c>
      <c r="L178" s="1" t="s">
        <v>29</v>
      </c>
    </row>
    <row r="179" spans="3:12" ht="15">
      <c r="C179" s="2" t="e">
        <f>_XLL.OFFICECOMCLIENT.APPLICATION.ROWLINK(Лист1!$137:$137)</f>
        <v>#VALUE!</v>
      </c>
      <c r="J179" s="1">
        <v>123</v>
      </c>
      <c r="K179" s="1" t="s">
        <v>410</v>
      </c>
      <c r="L179" s="1" t="s">
        <v>319</v>
      </c>
    </row>
    <row r="180" spans="3:12" ht="15">
      <c r="C180" s="2" t="e">
        <f>_XLL.OFFICECOMCLIENT.APPLICATION.ROWLINK(Лист1!$160:$160)</f>
        <v>#VALUE!</v>
      </c>
      <c r="J180" s="1">
        <v>146</v>
      </c>
      <c r="K180" s="1" t="s">
        <v>411</v>
      </c>
      <c r="L180" s="1" t="s">
        <v>29</v>
      </c>
    </row>
    <row r="181" spans="3:12" ht="15">
      <c r="C181" s="2" t="e">
        <f>_XLL.OFFICECOMCLIENT.APPLICATION.ROWLINK(Лист1!$161:$161)</f>
        <v>#VALUE!</v>
      </c>
      <c r="J181" s="1">
        <v>147</v>
      </c>
      <c r="K181" s="1" t="s">
        <v>412</v>
      </c>
      <c r="L181" s="1" t="s">
        <v>29</v>
      </c>
    </row>
    <row r="182" spans="3:12" ht="15">
      <c r="C182" s="2" t="e">
        <f>_XLL.OFFICECOMCLIENT.APPLICATION.ROWLINK(Лист1!$163:$163)</f>
        <v>#VALUE!</v>
      </c>
      <c r="J182" s="1">
        <v>149</v>
      </c>
      <c r="K182" s="1" t="s">
        <v>412</v>
      </c>
      <c r="L182" s="1" t="s">
        <v>357</v>
      </c>
    </row>
    <row r="183" spans="3:12" ht="15">
      <c r="C183" s="2" t="e">
        <f>_XLL.OFFICECOMCLIENT.APPLICATION.ROWLINK(Лист1!$162:$162)</f>
        <v>#VALUE!</v>
      </c>
      <c r="J183" s="1">
        <v>148</v>
      </c>
      <c r="K183" s="1" t="s">
        <v>412</v>
      </c>
      <c r="L183" s="1" t="s">
        <v>319</v>
      </c>
    </row>
    <row r="184" spans="3:12" ht="15">
      <c r="C184" s="2" t="e">
        <f>_XLL.OFFICECOMCLIENT.APPLICATION.ROWLINK(Лист1!$83:$83)</f>
        <v>#VALUE!</v>
      </c>
      <c r="J184" s="1">
        <v>70</v>
      </c>
      <c r="K184" s="1" t="s">
        <v>413</v>
      </c>
      <c r="L184" s="1" t="s">
        <v>29</v>
      </c>
    </row>
    <row r="185" spans="3:12" ht="15">
      <c r="C185" s="2" t="e">
        <f>_XLL.OFFICECOMCLIENT.APPLICATION.ROWLINK(Лист1!$84:$84)</f>
        <v>#VALUE!</v>
      </c>
      <c r="J185" s="1">
        <v>71</v>
      </c>
      <c r="K185" s="1" t="s">
        <v>414</v>
      </c>
      <c r="L185" s="1" t="s">
        <v>29</v>
      </c>
    </row>
    <row r="186" spans="3:12" ht="15">
      <c r="C186" s="2" t="e">
        <f>_XLL.OFFICECOMCLIENT.APPLICATION.ROWLINK(Лист1!$93:$93)</f>
        <v>#VALUE!</v>
      </c>
      <c r="J186" s="1">
        <v>80</v>
      </c>
      <c r="K186" s="1" t="s">
        <v>415</v>
      </c>
      <c r="L186" s="1" t="s">
        <v>29</v>
      </c>
    </row>
    <row r="187" spans="3:12" ht="15">
      <c r="C187" s="2" t="e">
        <f>_XLL.OFFICECOMCLIENT.APPLICATION.ROWLINK(Лист1!$96:$96)</f>
        <v>#VALUE!</v>
      </c>
      <c r="J187" s="1">
        <v>83</v>
      </c>
      <c r="K187" s="1" t="s">
        <v>416</v>
      </c>
      <c r="L187" s="1" t="s">
        <v>29</v>
      </c>
    </row>
    <row r="188" spans="3:12" ht="15">
      <c r="C188" s="2" t="e">
        <f>_XLL.OFFICECOMCLIENT.APPLICATION.ROWLINK(Лист1!$97:$97)</f>
        <v>#VALUE!</v>
      </c>
      <c r="J188" s="1">
        <v>84</v>
      </c>
      <c r="K188" s="1" t="s">
        <v>416</v>
      </c>
      <c r="L188" s="1" t="s">
        <v>319</v>
      </c>
    </row>
    <row r="189" spans="3:12" ht="15">
      <c r="C189" s="2" t="e">
        <f>_XLL.OFFICECOMCLIENT.APPLICATION.ROWLINK(Лист1!$94:$94)</f>
        <v>#VALUE!</v>
      </c>
      <c r="J189" s="1">
        <v>81</v>
      </c>
      <c r="K189" s="1" t="s">
        <v>417</v>
      </c>
      <c r="L189" s="1" t="s">
        <v>29</v>
      </c>
    </row>
    <row r="190" spans="3:12" ht="15">
      <c r="C190" s="2" t="e">
        <f>_XLL.OFFICECOMCLIENT.APPLICATION.ROWLINK(Лист1!$95:$95)</f>
        <v>#VALUE!</v>
      </c>
      <c r="J190" s="1">
        <v>82</v>
      </c>
      <c r="K190" s="1" t="s">
        <v>417</v>
      </c>
      <c r="L190" s="1" t="s">
        <v>319</v>
      </c>
    </row>
    <row r="191" spans="3:12" ht="15">
      <c r="C191" s="2" t="e">
        <f>_XLL.OFFICECOMCLIENT.APPLICATION.ROWLINK(Лист1!$85:$85)</f>
        <v>#VALUE!</v>
      </c>
      <c r="J191" s="1">
        <v>72</v>
      </c>
      <c r="K191" s="1" t="s">
        <v>418</v>
      </c>
      <c r="L191" s="1" t="s">
        <v>29</v>
      </c>
    </row>
    <row r="192" spans="3:12" ht="15">
      <c r="C192" s="2" t="e">
        <f>_XLL.OFFICECOMCLIENT.APPLICATION.ROWLINK(Лист1!$90:$90)</f>
        <v>#VALUE!</v>
      </c>
      <c r="J192" s="1">
        <v>77</v>
      </c>
      <c r="K192" s="1" t="s">
        <v>419</v>
      </c>
      <c r="L192" s="1" t="s">
        <v>29</v>
      </c>
    </row>
    <row r="193" spans="3:12" ht="15">
      <c r="C193" s="2" t="e">
        <f>_XLL.OFFICECOMCLIENT.APPLICATION.ROWLINK(Лист1!$92:$92)</f>
        <v>#VALUE!</v>
      </c>
      <c r="J193" s="1">
        <v>79</v>
      </c>
      <c r="K193" s="1" t="s">
        <v>419</v>
      </c>
      <c r="L193" s="1" t="s">
        <v>312</v>
      </c>
    </row>
    <row r="194" spans="3:12" ht="15">
      <c r="C194" s="2" t="e">
        <f>_XLL.OFFICECOMCLIENT.APPLICATION.ROWLINK(Лист1!$91:$91)</f>
        <v>#VALUE!</v>
      </c>
      <c r="J194" s="1">
        <v>78</v>
      </c>
      <c r="K194" s="1" t="s">
        <v>419</v>
      </c>
      <c r="L194" s="1" t="s">
        <v>314</v>
      </c>
    </row>
    <row r="195" spans="3:12" ht="15">
      <c r="C195" s="2" t="e">
        <f>_XLL.OFFICECOMCLIENT.APPLICATION.ROWLINK(Лист1!$88:$88)</f>
        <v>#VALUE!</v>
      </c>
      <c r="J195" s="1">
        <v>75</v>
      </c>
      <c r="K195" s="1" t="s">
        <v>420</v>
      </c>
      <c r="L195" s="1" t="s">
        <v>29</v>
      </c>
    </row>
    <row r="196" spans="3:12" ht="15">
      <c r="C196" s="2" t="e">
        <f>_XLL.OFFICECOMCLIENT.APPLICATION.ROWLINK(Лист1!$89:$89)</f>
        <v>#VALUE!</v>
      </c>
      <c r="J196" s="1">
        <v>76</v>
      </c>
      <c r="K196" s="1" t="s">
        <v>420</v>
      </c>
      <c r="L196" s="1" t="s">
        <v>319</v>
      </c>
    </row>
    <row r="197" spans="3:12" ht="15">
      <c r="C197" s="2" t="e">
        <f>_XLL.OFFICECOMCLIENT.APPLICATION.ROWLINK(Лист1!$86:$86)</f>
        <v>#VALUE!</v>
      </c>
      <c r="J197" s="1">
        <v>73</v>
      </c>
      <c r="K197" s="1" t="s">
        <v>421</v>
      </c>
      <c r="L197" s="1" t="s">
        <v>29</v>
      </c>
    </row>
    <row r="198" spans="3:12" ht="15">
      <c r="C198" s="2" t="e">
        <f>_XLL.OFFICECOMCLIENT.APPLICATION.ROWLINK(Лист1!$87:$87)</f>
        <v>#VALUE!</v>
      </c>
      <c r="J198" s="1">
        <v>74</v>
      </c>
      <c r="K198" s="1" t="s">
        <v>421</v>
      </c>
      <c r="L198" s="1" t="s">
        <v>319</v>
      </c>
    </row>
    <row r="199" spans="3:12" ht="15">
      <c r="C199" s="2" t="e">
        <f>_XLL.OFFICECOMCLIENT.APPLICATION.ROWLINK(Лист1!$98:$98)</f>
        <v>#VALUE!</v>
      </c>
      <c r="J199" s="1">
        <v>85</v>
      </c>
      <c r="K199" s="1" t="s">
        <v>422</v>
      </c>
      <c r="L199" s="1" t="s">
        <v>29</v>
      </c>
    </row>
    <row r="200" spans="3:12" ht="15">
      <c r="C200" s="2" t="e">
        <f>_XLL.OFFICECOMCLIENT.APPLICATION.ROWLINK(Лист1!$99:$99)</f>
        <v>#VALUE!</v>
      </c>
      <c r="J200" s="1">
        <v>86</v>
      </c>
      <c r="K200" s="1" t="s">
        <v>423</v>
      </c>
      <c r="L200" s="1" t="s">
        <v>29</v>
      </c>
    </row>
    <row r="201" spans="3:12" ht="15">
      <c r="C201" s="2" t="e">
        <f>_XLL.OFFICECOMCLIENT.APPLICATION.ROWLINK(Лист1!$102:$102)</f>
        <v>#VALUE!</v>
      </c>
      <c r="J201" s="1">
        <v>89</v>
      </c>
      <c r="K201" s="1" t="s">
        <v>424</v>
      </c>
      <c r="L201" s="1" t="s">
        <v>29</v>
      </c>
    </row>
    <row r="202" spans="3:12" ht="15">
      <c r="C202" s="2" t="e">
        <f>_XLL.OFFICECOMCLIENT.APPLICATION.ROWLINK(Лист1!$103:$103)</f>
        <v>#VALUE!</v>
      </c>
      <c r="J202" s="1">
        <v>90</v>
      </c>
      <c r="K202" s="1" t="s">
        <v>424</v>
      </c>
      <c r="L202" s="1" t="s">
        <v>319</v>
      </c>
    </row>
    <row r="203" spans="3:12" ht="15">
      <c r="C203" s="2" t="e">
        <f>_XLL.OFFICECOMCLIENT.APPLICATION.ROWLINK(Лист1!$100:$100)</f>
        <v>#VALUE!</v>
      </c>
      <c r="J203" s="1">
        <v>87</v>
      </c>
      <c r="K203" s="1" t="s">
        <v>425</v>
      </c>
      <c r="L203" s="1" t="s">
        <v>29</v>
      </c>
    </row>
    <row r="204" spans="3:12" ht="15">
      <c r="C204" s="2" t="e">
        <f>_XLL.OFFICECOMCLIENT.APPLICATION.ROWLINK(Лист1!$101:$101)</f>
        <v>#VALUE!</v>
      </c>
      <c r="J204" s="1">
        <v>88</v>
      </c>
      <c r="K204" s="1" t="s">
        <v>425</v>
      </c>
      <c r="L204" s="1" t="s">
        <v>319</v>
      </c>
    </row>
    <row r="205" spans="3:12" ht="15">
      <c r="C205" s="2" t="e">
        <f>_XLL.OFFICECOMCLIENT.APPLICATION.ROWLINK(Лист1!$104:$104)</f>
        <v>#VALUE!</v>
      </c>
      <c r="J205" s="1">
        <v>91</v>
      </c>
      <c r="K205" s="1" t="s">
        <v>426</v>
      </c>
      <c r="L205" s="1" t="s">
        <v>29</v>
      </c>
    </row>
    <row r="206" spans="3:12" ht="15">
      <c r="C206" s="2" t="e">
        <f>_XLL.OFFICECOMCLIENT.APPLICATION.ROWLINK(Лист1!$105:$105)</f>
        <v>#VALUE!</v>
      </c>
      <c r="J206" s="1">
        <v>92</v>
      </c>
      <c r="K206" s="1" t="s">
        <v>427</v>
      </c>
      <c r="L206" s="1" t="s">
        <v>29</v>
      </c>
    </row>
    <row r="207" spans="3:12" ht="15">
      <c r="C207" s="2" t="e">
        <f>_XLL.OFFICECOMCLIENT.APPLICATION.ROWLINK(Лист1!$106:$106)</f>
        <v>#VALUE!</v>
      </c>
      <c r="J207" s="1">
        <v>93</v>
      </c>
      <c r="K207" s="1" t="s">
        <v>427</v>
      </c>
      <c r="L207" s="1" t="s">
        <v>428</v>
      </c>
    </row>
    <row r="208" spans="3:12" ht="15">
      <c r="C208" s="2" t="e">
        <f>_XLL.OFFICECOMCLIENT.APPLICATION.ROWLINK(Лист1!$107:$107)</f>
        <v>#VALUE!</v>
      </c>
      <c r="J208" s="1">
        <v>94</v>
      </c>
      <c r="K208" s="1" t="s">
        <v>429</v>
      </c>
      <c r="L208" s="1" t="s">
        <v>29</v>
      </c>
    </row>
    <row r="209" spans="3:12" ht="15">
      <c r="C209" s="2" t="e">
        <f>_XLL.OFFICECOMCLIENT.APPLICATION.ROWLINK(Лист1!$113:$113)</f>
        <v>#VALUE!</v>
      </c>
      <c r="J209" s="1">
        <v>100</v>
      </c>
      <c r="K209" s="1" t="s">
        <v>430</v>
      </c>
      <c r="L209" s="1" t="s">
        <v>29</v>
      </c>
    </row>
    <row r="210" spans="3:12" ht="15">
      <c r="C210" s="2" t="e">
        <f>_XLL.OFFICECOMCLIENT.APPLICATION.ROWLINK(Лист1!$115:$115)</f>
        <v>#VALUE!</v>
      </c>
      <c r="J210" s="1">
        <v>102</v>
      </c>
      <c r="K210" s="1" t="s">
        <v>430</v>
      </c>
      <c r="L210" s="1" t="s">
        <v>314</v>
      </c>
    </row>
    <row r="211" spans="3:12" ht="15">
      <c r="C211" s="2" t="e">
        <f>_XLL.OFFICECOMCLIENT.APPLICATION.ROWLINK(Лист1!$114:$114)</f>
        <v>#VALUE!</v>
      </c>
      <c r="J211" s="1">
        <v>101</v>
      </c>
      <c r="K211" s="1" t="s">
        <v>430</v>
      </c>
      <c r="L211" s="1" t="s">
        <v>319</v>
      </c>
    </row>
    <row r="212" spans="3:12" ht="15">
      <c r="C212" s="2" t="e">
        <f>_XLL.OFFICECOMCLIENT.APPLICATION.ROWLINK(Лист1!$111:$111)</f>
        <v>#VALUE!</v>
      </c>
      <c r="J212" s="1">
        <v>98</v>
      </c>
      <c r="K212" s="1" t="s">
        <v>431</v>
      </c>
      <c r="L212" s="1" t="s">
        <v>29</v>
      </c>
    </row>
    <row r="213" spans="3:12" ht="15">
      <c r="C213" s="2" t="e">
        <f>_XLL.OFFICECOMCLIENT.APPLICATION.ROWLINK(Лист1!$112:$112)</f>
        <v>#VALUE!</v>
      </c>
      <c r="J213" s="1">
        <v>99</v>
      </c>
      <c r="K213" s="1" t="s">
        <v>431</v>
      </c>
      <c r="L213" s="1" t="s">
        <v>314</v>
      </c>
    </row>
    <row r="214" spans="3:12" ht="15">
      <c r="C214" s="2" t="e">
        <f>_XLL.OFFICECOMCLIENT.APPLICATION.ROWLINK(Лист1!$108:$108)</f>
        <v>#VALUE!</v>
      </c>
      <c r="J214" s="1">
        <v>95</v>
      </c>
      <c r="K214" s="1" t="s">
        <v>432</v>
      </c>
      <c r="L214" s="1" t="s">
        <v>29</v>
      </c>
    </row>
    <row r="215" spans="3:12" ht="15">
      <c r="C215" s="2" t="e">
        <f>_XLL.OFFICECOMCLIENT.APPLICATION.ROWLINK(Лист1!$110:$110)</f>
        <v>#VALUE!</v>
      </c>
      <c r="J215" s="1">
        <v>97</v>
      </c>
      <c r="K215" s="1" t="s">
        <v>432</v>
      </c>
      <c r="L215" s="1" t="s">
        <v>314</v>
      </c>
    </row>
    <row r="216" spans="3:12" ht="15">
      <c r="C216" s="2" t="e">
        <f>_XLL.OFFICECOMCLIENT.APPLICATION.ROWLINK(Лист1!$109:$109)</f>
        <v>#VALUE!</v>
      </c>
      <c r="J216" s="1">
        <v>96</v>
      </c>
      <c r="K216" s="1" t="s">
        <v>432</v>
      </c>
      <c r="L216" s="1" t="s">
        <v>319</v>
      </c>
    </row>
    <row r="217" spans="3:12" ht="15">
      <c r="C217" s="2" t="e">
        <f>_XLL.OFFICECOMCLIENT.APPLICATION.ROWLINK(Лист1!$116:$116)</f>
        <v>#VALUE!</v>
      </c>
      <c r="J217" s="1">
        <v>103</v>
      </c>
      <c r="K217" s="1" t="s">
        <v>433</v>
      </c>
      <c r="L217" s="1" t="s">
        <v>29</v>
      </c>
    </row>
    <row r="218" spans="3:12" ht="15">
      <c r="C218" s="2" t="e">
        <f>_XLL.OFFICECOMCLIENT.APPLICATION.ROWLINK(Лист1!$117:$117)</f>
        <v>#VALUE!</v>
      </c>
      <c r="J218" s="1">
        <v>104</v>
      </c>
      <c r="K218" s="1" t="s">
        <v>433</v>
      </c>
      <c r="L218" s="1" t="s">
        <v>314</v>
      </c>
    </row>
    <row r="219" spans="3:12" ht="15">
      <c r="C219" s="2" t="e">
        <f>_XLL.OFFICECOMCLIENT.APPLICATION.ROWLINK(Лист1!$191:$191)</f>
        <v>#VALUE!</v>
      </c>
      <c r="J219" s="1">
        <v>177</v>
      </c>
      <c r="K219" s="1" t="s">
        <v>434</v>
      </c>
      <c r="L219" s="1" t="s">
        <v>29</v>
      </c>
    </row>
    <row r="220" spans="3:12" ht="15">
      <c r="C220" s="2" t="e">
        <f>_XLL.OFFICECOMCLIENT.APPLICATION.ROWLINK(Лист1!$194:$194)</f>
        <v>#VALUE!</v>
      </c>
      <c r="J220" s="1">
        <v>180</v>
      </c>
      <c r="K220" s="1" t="s">
        <v>435</v>
      </c>
      <c r="L220" s="1" t="s">
        <v>29</v>
      </c>
    </row>
    <row r="221" spans="3:12" ht="15">
      <c r="C221" s="2" t="e">
        <f>_XLL.OFFICECOMCLIENT.APPLICATION.ROWLINK(Лист1!$195:$195)</f>
        <v>#VALUE!</v>
      </c>
      <c r="J221" s="1">
        <v>181</v>
      </c>
      <c r="K221" s="1" t="s">
        <v>436</v>
      </c>
      <c r="L221" s="1" t="s">
        <v>29</v>
      </c>
    </row>
    <row r="222" spans="3:12" ht="15">
      <c r="C222" s="2" t="e">
        <f>_XLL.OFFICECOMCLIENT.APPLICATION.ROWLINK(Лист1!$196:$196)</f>
        <v>#VALUE!</v>
      </c>
      <c r="J222" s="1">
        <v>182</v>
      </c>
      <c r="K222" s="1" t="s">
        <v>436</v>
      </c>
      <c r="L222" s="1" t="s">
        <v>437</v>
      </c>
    </row>
    <row r="223" spans="3:12" ht="15">
      <c r="C223" s="2" t="e">
        <f>_XLL.OFFICECOMCLIENT.APPLICATION.ROWLINK(Лист1!$197:$197)</f>
        <v>#VALUE!</v>
      </c>
      <c r="J223" s="1">
        <v>183</v>
      </c>
      <c r="K223" s="1" t="s">
        <v>438</v>
      </c>
      <c r="L223" s="1" t="s">
        <v>29</v>
      </c>
    </row>
    <row r="224" spans="3:12" ht="15">
      <c r="C224" s="2" t="e">
        <f>_XLL.OFFICECOMCLIENT.APPLICATION.ROWLINK(Лист1!$198:$198)</f>
        <v>#VALUE!</v>
      </c>
      <c r="J224" s="1">
        <v>184</v>
      </c>
      <c r="K224" s="1" t="s">
        <v>439</v>
      </c>
      <c r="L224" s="1" t="s">
        <v>29</v>
      </c>
    </row>
    <row r="225" spans="3:12" ht="15">
      <c r="C225" s="2" t="e">
        <f>_XLL.OFFICECOMCLIENT.APPLICATION.ROWLINK(Лист1!$199:$199)</f>
        <v>#VALUE!</v>
      </c>
      <c r="J225" s="1">
        <v>185</v>
      </c>
      <c r="K225" s="1" t="s">
        <v>439</v>
      </c>
      <c r="L225" s="1" t="s">
        <v>437</v>
      </c>
    </row>
    <row r="226" spans="3:12" ht="15">
      <c r="C226" s="2" t="e">
        <f>_XLL.OFFICECOMCLIENT.APPLICATION.ROWLINK(Лист1!$192:$192)</f>
        <v>#VALUE!</v>
      </c>
      <c r="J226" s="1">
        <v>178</v>
      </c>
      <c r="K226" s="1" t="s">
        <v>440</v>
      </c>
      <c r="L226" s="1" t="s">
        <v>29</v>
      </c>
    </row>
    <row r="227" spans="3:12" ht="15">
      <c r="C227" s="2" t="e">
        <f>_XLL.OFFICECOMCLIENT.APPLICATION.ROWLINK(Лист1!$193:$193)</f>
        <v>#VALUE!</v>
      </c>
      <c r="J227" s="1">
        <v>179</v>
      </c>
      <c r="K227" s="1" t="s">
        <v>440</v>
      </c>
      <c r="L227" s="1" t="s">
        <v>441</v>
      </c>
    </row>
    <row r="228" spans="3:12" ht="15">
      <c r="C228" s="2" t="e">
        <f>_XLL.OFFICECOMCLIENT.APPLICATION.ROWLINK(Лист1!$205:$205)</f>
        <v>#VALUE!</v>
      </c>
      <c r="J228" s="1">
        <v>191</v>
      </c>
      <c r="K228" s="1" t="s">
        <v>442</v>
      </c>
      <c r="L228" s="1" t="s">
        <v>29</v>
      </c>
    </row>
    <row r="229" spans="3:12" ht="15">
      <c r="C229" s="2" t="e">
        <f>_XLL.OFFICECOMCLIENT.APPLICATION.ROWLINK(Лист1!$206:$206)</f>
        <v>#VALUE!</v>
      </c>
      <c r="J229" s="1">
        <v>192</v>
      </c>
      <c r="K229" s="1" t="s">
        <v>442</v>
      </c>
      <c r="L229" s="1" t="s">
        <v>437</v>
      </c>
    </row>
    <row r="230" spans="3:12" ht="15">
      <c r="C230" s="2" t="e">
        <f>_XLL.OFFICECOMCLIENT.APPLICATION.ROWLINK(Лист1!$200:$200)</f>
        <v>#VALUE!</v>
      </c>
      <c r="J230" s="1">
        <v>186</v>
      </c>
      <c r="K230" s="1" t="s">
        <v>443</v>
      </c>
      <c r="L230" s="1" t="s">
        <v>29</v>
      </c>
    </row>
    <row r="231" spans="3:12" ht="15">
      <c r="C231" s="2" t="e">
        <f>_XLL.OFFICECOMCLIENT.APPLICATION.ROWLINK(Лист1!$203:$203)</f>
        <v>#VALUE!</v>
      </c>
      <c r="J231" s="1">
        <v>189</v>
      </c>
      <c r="K231" s="1" t="s">
        <v>444</v>
      </c>
      <c r="L231" s="1" t="s">
        <v>29</v>
      </c>
    </row>
    <row r="232" spans="3:12" ht="15">
      <c r="C232" s="2" t="e">
        <f>_XLL.OFFICECOMCLIENT.APPLICATION.ROWLINK(Лист1!$204:$204)</f>
        <v>#VALUE!</v>
      </c>
      <c r="J232" s="1">
        <v>190</v>
      </c>
      <c r="K232" s="1" t="s">
        <v>444</v>
      </c>
      <c r="L232" s="1" t="s">
        <v>437</v>
      </c>
    </row>
    <row r="233" spans="3:12" ht="15">
      <c r="C233" s="2" t="e">
        <f>_XLL.OFFICECOMCLIENT.APPLICATION.ROWLINK(Лист1!$201:$201)</f>
        <v>#VALUE!</v>
      </c>
      <c r="J233" s="1">
        <v>187</v>
      </c>
      <c r="K233" s="1" t="s">
        <v>445</v>
      </c>
      <c r="L233" s="1" t="s">
        <v>29</v>
      </c>
    </row>
    <row r="234" spans="3:12" ht="15">
      <c r="C234" s="2" t="e">
        <f>_XLL.OFFICECOMCLIENT.APPLICATION.ROWLINK(Лист1!$202:$202)</f>
        <v>#VALUE!</v>
      </c>
      <c r="J234" s="1">
        <v>188</v>
      </c>
      <c r="K234" s="1" t="s">
        <v>445</v>
      </c>
      <c r="L234" s="1" t="s">
        <v>437</v>
      </c>
    </row>
    <row r="235" spans="3:12" ht="15">
      <c r="C235" s="2" t="e">
        <f>_XLL.OFFICECOMCLIENT.APPLICATION.ROWLINK(Лист1!$15:$15)</f>
        <v>#VALUE!</v>
      </c>
      <c r="J235" s="1">
        <v>2</v>
      </c>
      <c r="K235" s="1" t="s">
        <v>446</v>
      </c>
      <c r="L235" s="1" t="s">
        <v>29</v>
      </c>
    </row>
    <row r="236" spans="3:12" ht="15">
      <c r="C236" s="2" t="e">
        <f>_XLL.OFFICECOMCLIENT.APPLICATION.ROWLINK(Лист1!$81:$81)</f>
        <v>#VALUE!</v>
      </c>
      <c r="J236" s="1">
        <v>68</v>
      </c>
      <c r="K236" s="1" t="s">
        <v>447</v>
      </c>
      <c r="L236" s="1" t="s">
        <v>29</v>
      </c>
    </row>
    <row r="237" spans="3:12" ht="15">
      <c r="C237" s="2" t="e">
        <f>_XLL.OFFICECOMCLIENT.APPLICATION.ROWLINK(Лист1!$82:$82)</f>
        <v>#VALUE!</v>
      </c>
      <c r="J237" s="1">
        <v>69</v>
      </c>
      <c r="K237" s="1" t="s">
        <v>447</v>
      </c>
      <c r="L237" s="1" t="s">
        <v>314</v>
      </c>
    </row>
    <row r="238" spans="3:12" ht="15">
      <c r="C238" s="2" t="e">
        <f>_XLL.OFFICECOMCLIENT.APPLICATION.ROWLINK(Лист1!$78:$78)</f>
        <v>#VALUE!</v>
      </c>
      <c r="J238" s="1">
        <v>65</v>
      </c>
      <c r="K238" s="1" t="s">
        <v>448</v>
      </c>
      <c r="L238" s="1" t="s">
        <v>29</v>
      </c>
    </row>
    <row r="239" spans="3:12" ht="15">
      <c r="C239" s="2" t="e">
        <f>_XLL.OFFICECOMCLIENT.APPLICATION.ROWLINK(Лист1!$79:$79)</f>
        <v>#VALUE!</v>
      </c>
      <c r="J239" s="1">
        <v>66</v>
      </c>
      <c r="K239" s="1" t="s">
        <v>449</v>
      </c>
      <c r="L239" s="1" t="s">
        <v>29</v>
      </c>
    </row>
    <row r="240" spans="3:12" ht="15">
      <c r="C240" s="2" t="e">
        <f>_XLL.OFFICECOMCLIENT.APPLICATION.ROWLINK(Лист1!$80:$80)</f>
        <v>#VALUE!</v>
      </c>
      <c r="J240" s="1">
        <v>67</v>
      </c>
      <c r="K240" s="1" t="s">
        <v>449</v>
      </c>
      <c r="L240" s="1" t="s">
        <v>330</v>
      </c>
    </row>
    <row r="241" spans="3:12" ht="15">
      <c r="C241" s="2" t="e">
        <f>_XLL.OFFICECOMCLIENT.APPLICATION.ROWLINK(Лист1!$50:$50)</f>
        <v>#VALUE!</v>
      </c>
      <c r="J241" s="1">
        <v>37</v>
      </c>
      <c r="K241" s="1" t="s">
        <v>450</v>
      </c>
      <c r="L241" s="1" t="s">
        <v>29</v>
      </c>
    </row>
    <row r="242" spans="3:12" ht="15">
      <c r="C242" s="2" t="e">
        <f>_XLL.OFFICECOMCLIENT.APPLICATION.ROWLINK(Лист1!$51:$51)</f>
        <v>#VALUE!</v>
      </c>
      <c r="J242" s="1">
        <v>38</v>
      </c>
      <c r="K242" s="1" t="s">
        <v>450</v>
      </c>
      <c r="L242" s="1" t="s">
        <v>314</v>
      </c>
    </row>
    <row r="243" spans="3:12" ht="15">
      <c r="C243" s="2" t="e">
        <f>_XLL.OFFICECOMCLIENT.APPLICATION.ROWLINK(Лист1!$55:$55)</f>
        <v>#VALUE!</v>
      </c>
      <c r="J243" s="1">
        <v>42</v>
      </c>
      <c r="K243" s="1" t="s">
        <v>451</v>
      </c>
      <c r="L243" s="1" t="s">
        <v>29</v>
      </c>
    </row>
    <row r="244" spans="3:12" ht="15">
      <c r="C244" s="2" t="e">
        <f>_XLL.OFFICECOMCLIENT.APPLICATION.ROWLINK(Лист1!$56:$56)</f>
        <v>#VALUE!</v>
      </c>
      <c r="J244" s="1">
        <v>43</v>
      </c>
      <c r="K244" s="1" t="s">
        <v>452</v>
      </c>
      <c r="L244" s="1" t="s">
        <v>29</v>
      </c>
    </row>
    <row r="245" spans="3:12" ht="15">
      <c r="C245" s="2" t="e">
        <f>_XLL.OFFICECOMCLIENT.APPLICATION.ROWLINK(Лист1!$57:$57)</f>
        <v>#VALUE!</v>
      </c>
      <c r="J245" s="1">
        <v>44</v>
      </c>
      <c r="K245" s="1" t="s">
        <v>452</v>
      </c>
      <c r="L245" s="1" t="s">
        <v>314</v>
      </c>
    </row>
    <row r="246" spans="3:12" ht="15">
      <c r="C246" s="2" t="e">
        <f>_XLL.OFFICECOMCLIENT.APPLICATION.ROWLINK(Лист1!$52:$52)</f>
        <v>#VALUE!</v>
      </c>
      <c r="J246" s="1">
        <v>39</v>
      </c>
      <c r="K246" s="1" t="s">
        <v>453</v>
      </c>
      <c r="L246" s="1" t="s">
        <v>29</v>
      </c>
    </row>
    <row r="247" spans="3:12" ht="15">
      <c r="C247" s="2" t="e">
        <f>_XLL.OFFICECOMCLIENT.APPLICATION.ROWLINK(Лист1!$53:$53)</f>
        <v>#VALUE!</v>
      </c>
      <c r="J247" s="1">
        <v>40</v>
      </c>
      <c r="K247" s="1" t="s">
        <v>454</v>
      </c>
      <c r="L247" s="1" t="s">
        <v>29</v>
      </c>
    </row>
    <row r="248" spans="3:12" ht="15">
      <c r="C248" s="2" t="e">
        <f>_XLL.OFFICECOMCLIENT.APPLICATION.ROWLINK(Лист1!$54:$54)</f>
        <v>#VALUE!</v>
      </c>
      <c r="J248" s="1">
        <v>41</v>
      </c>
      <c r="K248" s="1" t="s">
        <v>454</v>
      </c>
      <c r="L248" s="1" t="s">
        <v>314</v>
      </c>
    </row>
    <row r="249" spans="3:12" ht="15">
      <c r="C249" s="2" t="e">
        <f>_XLL.OFFICECOMCLIENT.APPLICATION.ROWLINK(Лист1!$16:$16)</f>
        <v>#VALUE!</v>
      </c>
      <c r="J249" s="1">
        <v>3</v>
      </c>
      <c r="K249" s="1" t="s">
        <v>455</v>
      </c>
      <c r="L249" s="1" t="s">
        <v>29</v>
      </c>
    </row>
    <row r="250" spans="3:12" ht="15">
      <c r="C250" s="2" t="e">
        <f>_XLL.OFFICECOMCLIENT.APPLICATION.ROWLINK(Лист1!$42:$42)</f>
        <v>#VALUE!</v>
      </c>
      <c r="J250" s="1">
        <v>29</v>
      </c>
      <c r="K250" s="1" t="s">
        <v>456</v>
      </c>
      <c r="L250" s="1" t="s">
        <v>29</v>
      </c>
    </row>
    <row r="251" spans="3:12" ht="15">
      <c r="C251" s="2" t="e">
        <f>_XLL.OFFICECOMCLIENT.APPLICATION.ROWLINK(Лист1!$47:$47)</f>
        <v>#VALUE!</v>
      </c>
      <c r="J251" s="1">
        <v>34</v>
      </c>
      <c r="K251" s="1" t="s">
        <v>457</v>
      </c>
      <c r="L251" s="1" t="s">
        <v>29</v>
      </c>
    </row>
    <row r="252" spans="3:12" ht="15">
      <c r="C252" s="2" t="e">
        <f>_XLL.OFFICECOMCLIENT.APPLICATION.ROWLINK(Лист1!$49:$49)</f>
        <v>#VALUE!</v>
      </c>
      <c r="J252" s="1">
        <v>36</v>
      </c>
      <c r="K252" s="1" t="s">
        <v>457</v>
      </c>
      <c r="L252" s="1" t="s">
        <v>312</v>
      </c>
    </row>
    <row r="253" spans="3:12" ht="15">
      <c r="C253" s="2" t="e">
        <f>_XLL.OFFICECOMCLIENT.APPLICATION.ROWLINK(Лист1!$48:$48)</f>
        <v>#VALUE!</v>
      </c>
      <c r="J253" s="1">
        <v>35</v>
      </c>
      <c r="K253" s="1" t="s">
        <v>457</v>
      </c>
      <c r="L253" s="1" t="s">
        <v>314</v>
      </c>
    </row>
    <row r="254" spans="3:12" ht="15">
      <c r="C254" s="2" t="e">
        <f>_XLL.OFFICECOMCLIENT.APPLICATION.ROWLINK(Лист1!$45:$45)</f>
        <v>#VALUE!</v>
      </c>
      <c r="J254" s="1">
        <v>32</v>
      </c>
      <c r="K254" s="1" t="s">
        <v>458</v>
      </c>
      <c r="L254" s="1" t="s">
        <v>29</v>
      </c>
    </row>
    <row r="255" spans="3:12" ht="15">
      <c r="C255" s="2" t="e">
        <f>_XLL.OFFICECOMCLIENT.APPLICATION.ROWLINK(Лист1!$46:$46)</f>
        <v>#VALUE!</v>
      </c>
      <c r="J255" s="1">
        <v>33</v>
      </c>
      <c r="K255" s="1" t="s">
        <v>458</v>
      </c>
      <c r="L255" s="1" t="s">
        <v>319</v>
      </c>
    </row>
    <row r="256" spans="3:12" ht="15">
      <c r="C256" s="2" t="e">
        <f>_XLL.OFFICECOMCLIENT.APPLICATION.ROWLINK(Лист1!$43:$43)</f>
        <v>#VALUE!</v>
      </c>
      <c r="J256" s="1">
        <v>30</v>
      </c>
      <c r="K256" s="1" t="s">
        <v>459</v>
      </c>
      <c r="L256" s="1" t="s">
        <v>29</v>
      </c>
    </row>
    <row r="257" spans="3:12" ht="15">
      <c r="C257" s="2" t="e">
        <f>_XLL.OFFICECOMCLIENT.APPLICATION.ROWLINK(Лист1!$44:$44)</f>
        <v>#VALUE!</v>
      </c>
      <c r="J257" s="1">
        <v>31</v>
      </c>
      <c r="K257" s="1" t="s">
        <v>459</v>
      </c>
      <c r="L257" s="1" t="s">
        <v>319</v>
      </c>
    </row>
    <row r="258" spans="3:12" ht="15">
      <c r="C258" s="2" t="e">
        <f>_XLL.OFFICECOMCLIENT.APPLICATION.ROWLINK(Лист1!$33:$33)</f>
        <v>#VALUE!</v>
      </c>
      <c r="J258" s="1">
        <v>20</v>
      </c>
      <c r="K258" s="1" t="s">
        <v>460</v>
      </c>
      <c r="L258" s="1" t="s">
        <v>29</v>
      </c>
    </row>
    <row r="259" spans="3:12" ht="15">
      <c r="C259" s="2" t="e">
        <f>_XLL.OFFICECOMCLIENT.APPLICATION.ROWLINK(Лист1!$38:$38)</f>
        <v>#VALUE!</v>
      </c>
      <c r="J259" s="1">
        <v>25</v>
      </c>
      <c r="K259" s="1" t="s">
        <v>461</v>
      </c>
      <c r="L259" s="1" t="s">
        <v>29</v>
      </c>
    </row>
    <row r="260" spans="3:12" ht="15">
      <c r="C260" s="2" t="e">
        <f>_XLL.OFFICECOMCLIENT.APPLICATION.ROWLINK(Лист1!$41:$41)</f>
        <v>#VALUE!</v>
      </c>
      <c r="J260" s="1">
        <v>28</v>
      </c>
      <c r="K260" s="1" t="s">
        <v>461</v>
      </c>
      <c r="L260" s="1" t="s">
        <v>312</v>
      </c>
    </row>
    <row r="261" spans="3:12" ht="15">
      <c r="C261" s="2" t="e">
        <f>_XLL.OFFICECOMCLIENT.APPLICATION.ROWLINK(Лист1!$40:$40)</f>
        <v>#VALUE!</v>
      </c>
      <c r="J261" s="1">
        <v>27</v>
      </c>
      <c r="K261" s="1" t="s">
        <v>461</v>
      </c>
      <c r="L261" s="1" t="s">
        <v>314</v>
      </c>
    </row>
    <row r="262" spans="3:12" ht="15">
      <c r="C262" s="2" t="e">
        <f>_XLL.OFFICECOMCLIENT.APPLICATION.ROWLINK(Лист1!$39:$39)</f>
        <v>#VALUE!</v>
      </c>
      <c r="J262" s="1">
        <v>26</v>
      </c>
      <c r="K262" s="1" t="s">
        <v>461</v>
      </c>
      <c r="L262" s="1" t="s">
        <v>319</v>
      </c>
    </row>
    <row r="263" spans="3:12" ht="15">
      <c r="C263" s="2" t="e">
        <f>_XLL.OFFICECOMCLIENT.APPLICATION.ROWLINK(Лист1!$36:$36)</f>
        <v>#VALUE!</v>
      </c>
      <c r="J263" s="1">
        <v>23</v>
      </c>
      <c r="K263" s="1" t="s">
        <v>462</v>
      </c>
      <c r="L263" s="1" t="s">
        <v>29</v>
      </c>
    </row>
    <row r="264" spans="3:12" ht="15">
      <c r="C264" s="2" t="e">
        <f>_XLL.OFFICECOMCLIENT.APPLICATION.ROWLINK(Лист1!$37:$37)</f>
        <v>#VALUE!</v>
      </c>
      <c r="J264" s="1">
        <v>24</v>
      </c>
      <c r="K264" s="1" t="s">
        <v>462</v>
      </c>
      <c r="L264" s="1" t="s">
        <v>319</v>
      </c>
    </row>
    <row r="265" spans="3:12" ht="15">
      <c r="C265" s="2" t="e">
        <f>_XLL.OFFICECOMCLIENT.APPLICATION.ROWLINK(Лист1!$34:$34)</f>
        <v>#VALUE!</v>
      </c>
      <c r="J265" s="1">
        <v>21</v>
      </c>
      <c r="K265" s="1" t="s">
        <v>463</v>
      </c>
      <c r="L265" s="1" t="s">
        <v>29</v>
      </c>
    </row>
    <row r="266" spans="3:12" ht="15">
      <c r="C266" s="2" t="e">
        <f>_XLL.OFFICECOMCLIENT.APPLICATION.ROWLINK(Лист1!$35:$35)</f>
        <v>#VALUE!</v>
      </c>
      <c r="J266" s="1">
        <v>22</v>
      </c>
      <c r="K266" s="1" t="s">
        <v>463</v>
      </c>
      <c r="L266" s="1" t="s">
        <v>319</v>
      </c>
    </row>
    <row r="267" spans="3:12" ht="15">
      <c r="C267" s="2" t="e">
        <f>_XLL.OFFICECOMCLIENT.APPLICATION.ROWLINK(Лист1!$25:$25)</f>
        <v>#VALUE!</v>
      </c>
      <c r="J267" s="1">
        <v>12</v>
      </c>
      <c r="K267" s="1" t="s">
        <v>464</v>
      </c>
      <c r="L267" s="1" t="s">
        <v>29</v>
      </c>
    </row>
    <row r="268" spans="3:12" ht="15">
      <c r="C268" s="2" t="e">
        <f>_XLL.OFFICECOMCLIENT.APPLICATION.ROWLINK(Лист1!$30:$30)</f>
        <v>#VALUE!</v>
      </c>
      <c r="J268" s="1">
        <v>17</v>
      </c>
      <c r="K268" s="1" t="s">
        <v>465</v>
      </c>
      <c r="L268" s="1" t="s">
        <v>29</v>
      </c>
    </row>
    <row r="269" spans="3:12" ht="15">
      <c r="C269" s="2" t="e">
        <f>_XLL.OFFICECOMCLIENT.APPLICATION.ROWLINK(Лист1!$32:$32)</f>
        <v>#VALUE!</v>
      </c>
      <c r="J269" s="1">
        <v>19</v>
      </c>
      <c r="K269" s="1" t="s">
        <v>465</v>
      </c>
      <c r="L269" s="1" t="s">
        <v>312</v>
      </c>
    </row>
    <row r="270" spans="3:12" ht="15">
      <c r="C270" s="2" t="e">
        <f>_XLL.OFFICECOMCLIENT.APPLICATION.ROWLINK(Лист1!$31:$31)</f>
        <v>#VALUE!</v>
      </c>
      <c r="J270" s="1">
        <v>18</v>
      </c>
      <c r="K270" s="1" t="s">
        <v>465</v>
      </c>
      <c r="L270" s="1" t="s">
        <v>314</v>
      </c>
    </row>
    <row r="271" spans="3:12" ht="15">
      <c r="C271" s="2" t="e">
        <f>_XLL.OFFICECOMCLIENT.APPLICATION.ROWLINK(Лист1!$28:$28)</f>
        <v>#VALUE!</v>
      </c>
      <c r="J271" s="1">
        <v>15</v>
      </c>
      <c r="K271" s="1" t="s">
        <v>466</v>
      </c>
      <c r="L271" s="1" t="s">
        <v>29</v>
      </c>
    </row>
    <row r="272" spans="3:12" ht="15">
      <c r="C272" s="2" t="e">
        <f>_XLL.OFFICECOMCLIENT.APPLICATION.ROWLINK(Лист1!$29:$29)</f>
        <v>#VALUE!</v>
      </c>
      <c r="J272" s="1">
        <v>16</v>
      </c>
      <c r="K272" s="1" t="s">
        <v>466</v>
      </c>
      <c r="L272" s="1" t="s">
        <v>319</v>
      </c>
    </row>
    <row r="273" spans="3:12" ht="15">
      <c r="C273" s="2" t="e">
        <f>_XLL.OFFICECOMCLIENT.APPLICATION.ROWLINK(Лист1!$26:$26)</f>
        <v>#VALUE!</v>
      </c>
      <c r="J273" s="1">
        <v>13</v>
      </c>
      <c r="K273" s="1" t="s">
        <v>467</v>
      </c>
      <c r="L273" s="1" t="s">
        <v>29</v>
      </c>
    </row>
    <row r="274" spans="3:12" ht="15">
      <c r="C274" s="2" t="e">
        <f>_XLL.OFFICECOMCLIENT.APPLICATION.ROWLINK(Лист1!$27:$27)</f>
        <v>#VALUE!</v>
      </c>
      <c r="J274" s="1">
        <v>14</v>
      </c>
      <c r="K274" s="1" t="s">
        <v>467</v>
      </c>
      <c r="L274" s="1" t="s">
        <v>319</v>
      </c>
    </row>
    <row r="275" spans="3:12" ht="15">
      <c r="C275" s="2" t="e">
        <f>_XLL.OFFICECOMCLIENT.APPLICATION.ROWLINK(Лист1!$17:$17)</f>
        <v>#VALUE!</v>
      </c>
      <c r="J275" s="1">
        <v>4</v>
      </c>
      <c r="K275" s="1" t="s">
        <v>468</v>
      </c>
      <c r="L275" s="1" t="s">
        <v>29</v>
      </c>
    </row>
    <row r="276" spans="3:12" ht="15">
      <c r="C276" s="2" t="e">
        <f>_XLL.OFFICECOMCLIENT.APPLICATION.ROWLINK(Лист1!$22:$22)</f>
        <v>#VALUE!</v>
      </c>
      <c r="J276" s="1">
        <v>9</v>
      </c>
      <c r="K276" s="1" t="s">
        <v>469</v>
      </c>
      <c r="L276" s="1" t="s">
        <v>29</v>
      </c>
    </row>
    <row r="277" spans="3:12" ht="15">
      <c r="C277" s="2" t="e">
        <f>_XLL.OFFICECOMCLIENT.APPLICATION.ROWLINK(Лист1!$24:$24)</f>
        <v>#VALUE!</v>
      </c>
      <c r="J277" s="1">
        <v>11</v>
      </c>
      <c r="K277" s="1" t="s">
        <v>469</v>
      </c>
      <c r="L277" s="1" t="s">
        <v>312</v>
      </c>
    </row>
    <row r="278" spans="3:12" ht="15">
      <c r="C278" s="2" t="e">
        <f>_XLL.OFFICECOMCLIENT.APPLICATION.ROWLINK(Лист1!$23:$23)</f>
        <v>#VALUE!</v>
      </c>
      <c r="J278" s="1">
        <v>10</v>
      </c>
      <c r="K278" s="1" t="s">
        <v>469</v>
      </c>
      <c r="L278" s="1" t="s">
        <v>314</v>
      </c>
    </row>
    <row r="279" spans="3:12" ht="15">
      <c r="C279" s="2" t="e">
        <f>_XLL.OFFICECOMCLIENT.APPLICATION.ROWLINK(Лист1!$20:$20)</f>
        <v>#VALUE!</v>
      </c>
      <c r="J279" s="1">
        <v>7</v>
      </c>
      <c r="K279" s="1" t="s">
        <v>470</v>
      </c>
      <c r="L279" s="1" t="s">
        <v>29</v>
      </c>
    </row>
    <row r="280" spans="3:12" ht="15">
      <c r="C280" s="2" t="e">
        <f>_XLL.OFFICECOMCLIENT.APPLICATION.ROWLINK(Лист1!$21:$21)</f>
        <v>#VALUE!</v>
      </c>
      <c r="J280" s="1">
        <v>8</v>
      </c>
      <c r="K280" s="1" t="s">
        <v>470</v>
      </c>
      <c r="L280" s="1" t="s">
        <v>319</v>
      </c>
    </row>
    <row r="281" spans="3:12" ht="15">
      <c r="C281" s="2" t="e">
        <f>_XLL.OFFICECOMCLIENT.APPLICATION.ROWLINK(Лист1!$18:$18)</f>
        <v>#VALUE!</v>
      </c>
      <c r="J281" s="1">
        <v>5</v>
      </c>
      <c r="K281" s="1" t="s">
        <v>471</v>
      </c>
      <c r="L281" s="1" t="s">
        <v>29</v>
      </c>
    </row>
    <row r="282" spans="3:12" ht="15">
      <c r="C282" s="2" t="e">
        <f>_XLL.OFFICECOMCLIENT.APPLICATION.ROWLINK(Лист1!$19:$19)</f>
        <v>#VALUE!</v>
      </c>
      <c r="J282" s="1">
        <v>6</v>
      </c>
      <c r="K282" s="1" t="s">
        <v>471</v>
      </c>
      <c r="L282" s="1" t="s">
        <v>319</v>
      </c>
    </row>
    <row r="283" spans="3:12" ht="15">
      <c r="C283" s="2" t="e">
        <f>_XLL.OFFICECOMCLIENT.APPLICATION.ROWLINK(Лист1!$71:$71)</f>
        <v>#VALUE!</v>
      </c>
      <c r="J283" s="1">
        <v>58</v>
      </c>
      <c r="K283" s="1" t="s">
        <v>472</v>
      </c>
      <c r="L283" s="1" t="s">
        <v>29</v>
      </c>
    </row>
    <row r="284" spans="3:12" ht="15">
      <c r="C284" s="2" t="e">
        <f>_XLL.OFFICECOMCLIENT.APPLICATION.ROWLINK(Лист1!$72:$72)</f>
        <v>#VALUE!</v>
      </c>
      <c r="J284" s="1">
        <v>59</v>
      </c>
      <c r="K284" s="1" t="s">
        <v>473</v>
      </c>
      <c r="L284" s="1" t="s">
        <v>29</v>
      </c>
    </row>
    <row r="285" spans="3:12" ht="15">
      <c r="C285" s="2" t="e">
        <f>_XLL.OFFICECOMCLIENT.APPLICATION.ROWLINK(Лист1!$74:$74)</f>
        <v>#VALUE!</v>
      </c>
      <c r="J285" s="1">
        <v>61</v>
      </c>
      <c r="K285" s="1" t="s">
        <v>473</v>
      </c>
      <c r="L285" s="1" t="s">
        <v>314</v>
      </c>
    </row>
    <row r="286" spans="3:12" ht="15">
      <c r="C286" s="2" t="e">
        <f>_XLL.OFFICECOMCLIENT.APPLICATION.ROWLINK(Лист1!$73:$73)</f>
        <v>#VALUE!</v>
      </c>
      <c r="J286" s="1">
        <v>60</v>
      </c>
      <c r="K286" s="1" t="s">
        <v>473</v>
      </c>
      <c r="L286" s="1" t="s">
        <v>319</v>
      </c>
    </row>
    <row r="287" spans="3:12" ht="15">
      <c r="C287" s="2" t="e">
        <f>_XLL.OFFICECOMCLIENT.APPLICATION.ROWLINK(Лист1!$75:$75)</f>
        <v>#VALUE!</v>
      </c>
      <c r="J287" s="1">
        <v>62</v>
      </c>
      <c r="K287" s="1" t="s">
        <v>474</v>
      </c>
      <c r="L287" s="1" t="s">
        <v>29</v>
      </c>
    </row>
    <row r="288" spans="3:12" ht="15">
      <c r="C288" s="2" t="e">
        <f>_XLL.OFFICECOMCLIENT.APPLICATION.ROWLINK(Лист1!$77:$77)</f>
        <v>#VALUE!</v>
      </c>
      <c r="J288" s="1">
        <v>64</v>
      </c>
      <c r="K288" s="1" t="s">
        <v>474</v>
      </c>
      <c r="L288" s="1" t="s">
        <v>314</v>
      </c>
    </row>
    <row r="289" spans="3:12" ht="15">
      <c r="C289" s="2" t="e">
        <f>_XLL.OFFICECOMCLIENT.APPLICATION.ROWLINK(Лист1!$76:$76)</f>
        <v>#VALUE!</v>
      </c>
      <c r="J289" s="1">
        <v>63</v>
      </c>
      <c r="K289" s="1" t="s">
        <v>474</v>
      </c>
      <c r="L289" s="1" t="s">
        <v>319</v>
      </c>
    </row>
    <row r="290" spans="3:12" ht="15">
      <c r="C290" s="2" t="e">
        <f>_XLL.OFFICECOMCLIENT.APPLICATION.ROWLINK(Лист1!$58:$58)</f>
        <v>#VALUE!</v>
      </c>
      <c r="J290" s="1">
        <v>45</v>
      </c>
      <c r="K290" s="1" t="s">
        <v>475</v>
      </c>
      <c r="L290" s="1" t="s">
        <v>29</v>
      </c>
    </row>
    <row r="291" spans="3:12" ht="15">
      <c r="C291" s="2" t="e">
        <f>_XLL.OFFICECOMCLIENT.APPLICATION.ROWLINK(Лист1!$61:$61)</f>
        <v>#VALUE!</v>
      </c>
      <c r="J291" s="1">
        <v>48</v>
      </c>
      <c r="K291" s="1" t="s">
        <v>476</v>
      </c>
      <c r="L291" s="1" t="s">
        <v>29</v>
      </c>
    </row>
    <row r="292" spans="3:12" ht="15">
      <c r="C292" s="2" t="e">
        <f>_XLL.OFFICECOMCLIENT.APPLICATION.ROWLINK(Лист1!$62:$62)</f>
        <v>#VALUE!</v>
      </c>
      <c r="J292" s="1">
        <v>49</v>
      </c>
      <c r="K292" s="1" t="s">
        <v>477</v>
      </c>
      <c r="L292" s="1" t="s">
        <v>29</v>
      </c>
    </row>
    <row r="293" spans="3:12" ht="15">
      <c r="C293" s="2" t="e">
        <f>_XLL.OFFICECOMCLIENT.APPLICATION.ROWLINK(Лист1!$63:$63)</f>
        <v>#VALUE!</v>
      </c>
      <c r="J293" s="1">
        <v>50</v>
      </c>
      <c r="K293" s="1" t="s">
        <v>477</v>
      </c>
      <c r="L293" s="1" t="s">
        <v>314</v>
      </c>
    </row>
    <row r="294" spans="3:12" ht="15">
      <c r="C294" s="2" t="e">
        <f>_XLL.OFFICECOMCLIENT.APPLICATION.ROWLINK(Лист1!$59:$59)</f>
        <v>#VALUE!</v>
      </c>
      <c r="J294" s="1">
        <v>46</v>
      </c>
      <c r="K294" s="1" t="s">
        <v>478</v>
      </c>
      <c r="L294" s="1" t="s">
        <v>29</v>
      </c>
    </row>
    <row r="295" spans="3:12" ht="15">
      <c r="C295" s="2" t="e">
        <f>_XLL.OFFICECOMCLIENT.APPLICATION.ROWLINK(Лист1!$60:$60)</f>
        <v>#VALUE!</v>
      </c>
      <c r="J295" s="1">
        <v>47</v>
      </c>
      <c r="K295" s="1" t="s">
        <v>478</v>
      </c>
      <c r="L295" s="1" t="s">
        <v>428</v>
      </c>
    </row>
    <row r="296" spans="3:12" ht="15">
      <c r="C296" s="2" t="e">
        <f>_XLL.OFFICECOMCLIENT.APPLICATION.ROWLINK(Лист1!$64:$64)</f>
        <v>#VALUE!</v>
      </c>
      <c r="J296" s="1">
        <v>51</v>
      </c>
      <c r="K296" s="1" t="s">
        <v>479</v>
      </c>
      <c r="L296" s="1" t="s">
        <v>29</v>
      </c>
    </row>
    <row r="297" spans="3:12" ht="15">
      <c r="C297" s="2" t="e">
        <f>_XLL.OFFICECOMCLIENT.APPLICATION.ROWLINK(Лист1!$66:$66)</f>
        <v>#VALUE!</v>
      </c>
      <c r="J297" s="1">
        <v>53</v>
      </c>
      <c r="K297" s="1" t="s">
        <v>479</v>
      </c>
      <c r="L297" s="1" t="s">
        <v>428</v>
      </c>
    </row>
    <row r="298" spans="3:12" ht="15">
      <c r="C298" s="2" t="e">
        <f>_XLL.OFFICECOMCLIENT.APPLICATION.ROWLINK(Лист1!$65:$65)</f>
        <v>#VALUE!</v>
      </c>
      <c r="J298" s="1">
        <v>52</v>
      </c>
      <c r="K298" s="1" t="s">
        <v>479</v>
      </c>
      <c r="L298" s="1" t="s">
        <v>314</v>
      </c>
    </row>
    <row r="299" spans="3:12" ht="15">
      <c r="C299" s="2" t="e">
        <f>_XLL.OFFICECOMCLIENT.APPLICATION.ROWLINK(Лист1!$67:$67)</f>
        <v>#VALUE!</v>
      </c>
      <c r="J299" s="1">
        <v>54</v>
      </c>
      <c r="K299" s="1" t="s">
        <v>480</v>
      </c>
      <c r="L299" s="1" t="s">
        <v>29</v>
      </c>
    </row>
    <row r="300" spans="3:12" ht="15">
      <c r="C300" s="2" t="e">
        <f>_XLL.OFFICECOMCLIENT.APPLICATION.ROWLINK(Лист1!$70:$70)</f>
        <v>#VALUE!</v>
      </c>
      <c r="J300" s="1">
        <v>57</v>
      </c>
      <c r="K300" s="1" t="s">
        <v>480</v>
      </c>
      <c r="L300" s="1" t="s">
        <v>357</v>
      </c>
    </row>
    <row r="301" spans="3:12" ht="15">
      <c r="C301" s="2" t="e">
        <f>_XLL.OFFICECOMCLIENT.APPLICATION.ROWLINK(Лист1!$69:$69)</f>
        <v>#VALUE!</v>
      </c>
      <c r="J301" s="1">
        <v>56</v>
      </c>
      <c r="K301" s="1" t="s">
        <v>480</v>
      </c>
      <c r="L301" s="1" t="s">
        <v>314</v>
      </c>
    </row>
    <row r="302" spans="3:12" ht="15">
      <c r="C302" s="2" t="e">
        <f>_XLL.OFFICECOMCLIENT.APPLICATION.ROWLINK(Лист1!$68:$68)</f>
        <v>#VALUE!</v>
      </c>
      <c r="J302" s="1">
        <v>55</v>
      </c>
      <c r="K302" s="1" t="s">
        <v>480</v>
      </c>
      <c r="L302" s="1" t="s">
        <v>319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2016-03-16T13:54:24Z</cp:lastPrinted>
  <dcterms:created xsi:type="dcterms:W3CDTF">2013-10-15T07:11:29Z</dcterms:created>
  <dcterms:modified xsi:type="dcterms:W3CDTF">2016-03-16T13:55:35Z</dcterms:modified>
  <cp:category/>
  <cp:version/>
  <cp:contentType/>
  <cp:contentStatus/>
</cp:coreProperties>
</file>